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D:\Shared drives\Dept Drive TO\Forms\New forms to publish for GP\"/>
    </mc:Choice>
  </mc:AlternateContent>
  <xr:revisionPtr revIDLastSave="0" documentId="13_ncr:1_{B84824EB-7928-47AD-A7CD-C75234D7DBC7}" xr6:coauthVersionLast="47" xr6:coauthVersionMax="47" xr10:uidLastSave="{00000000-0000-0000-0000-000000000000}"/>
  <bookViews>
    <workbookView xWindow="-120" yWindow="-120" windowWidth="29040" windowHeight="15840" xr2:uid="{00000000-000D-0000-FFFF-FFFF00000000}"/>
  </bookViews>
  <sheets>
    <sheet name="Emp Reimb Expense Report" sheetId="1" r:id="rId1"/>
    <sheet name="Misc. Expenses Form" sheetId="2" r:id="rId2"/>
    <sheet name="AA Codes" sheetId="3" state="hidden" r:id="rId3"/>
  </sheets>
  <definedNames>
    <definedName name="_xlnm.Print_Area" localSheetId="0">'Emp Reimb Expense Report'!$E$1:$Q$41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9" i="1" l="1"/>
  <c r="B39" i="1"/>
  <c r="B40" i="1"/>
  <c r="D40" i="1" l="1"/>
  <c r="E39" i="1"/>
  <c r="C17" i="1"/>
  <c r="D17" i="1" s="1"/>
  <c r="A17" i="1"/>
  <c r="B17" i="1" s="1"/>
  <c r="C16" i="1"/>
  <c r="D16" i="1" s="1"/>
  <c r="A16" i="1"/>
  <c r="B16" i="1" s="1"/>
  <c r="C15" i="1"/>
  <c r="D15" i="1" s="1"/>
  <c r="A15" i="1"/>
  <c r="B15" i="1" s="1"/>
  <c r="C14" i="1"/>
  <c r="D14" i="1" s="1"/>
  <c r="A14" i="1"/>
  <c r="B14" i="1" s="1"/>
  <c r="C13" i="1"/>
  <c r="D13" i="1" s="1"/>
  <c r="A13" i="1"/>
  <c r="B13" i="1" s="1"/>
  <c r="C12" i="1"/>
  <c r="D12" i="1" s="1"/>
  <c r="A12" i="1"/>
  <c r="B12" i="1" s="1"/>
  <c r="A11" i="1"/>
  <c r="B11" i="1" s="1"/>
  <c r="C11" i="1"/>
  <c r="D11" i="1" s="1"/>
  <c r="D41" i="1" l="1"/>
  <c r="E40" i="1" s="1"/>
  <c r="L11" i="1"/>
  <c r="L12" i="1"/>
  <c r="L16" i="1"/>
  <c r="L13" i="1"/>
  <c r="L15" i="1"/>
  <c r="L14" i="1"/>
  <c r="L17" i="1"/>
  <c r="I30" i="2" l="1"/>
  <c r="I31" i="1" s="1"/>
  <c r="I30" i="1"/>
  <c r="P18" i="1"/>
  <c r="O18" i="1"/>
  <c r="N18" i="1"/>
  <c r="M18" i="1"/>
  <c r="Q17" i="1"/>
  <c r="F8" i="3" s="1"/>
  <c r="Q16" i="1"/>
  <c r="F7" i="3" s="1"/>
  <c r="Q15" i="1"/>
  <c r="F6" i="3" s="1"/>
  <c r="Q14" i="1"/>
  <c r="F5" i="3" s="1"/>
  <c r="Q13" i="1"/>
  <c r="F4" i="3" s="1"/>
  <c r="Q12" i="1"/>
  <c r="F3" i="3" s="1"/>
  <c r="Q11" i="1"/>
  <c r="F2" i="3" s="1"/>
  <c r="N6" i="1"/>
  <c r="I32" i="1" l="1"/>
  <c r="Q22" i="1" s="1"/>
  <c r="G1" i="3"/>
  <c r="J10" i="1" s="1"/>
  <c r="L18" i="1"/>
  <c r="Q18" i="1" s="1"/>
  <c r="Q21" i="1" s="1"/>
  <c r="Q2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Microsoft</author>
  </authors>
  <commentList>
    <comment ref="J10" authorId="0" shapeId="0" xr:uid="{00000000-0006-0000-0000-000001000000}">
      <text>
        <r>
          <rPr>
            <b/>
            <sz val="9"/>
            <color indexed="81"/>
            <rFont val="Tahoma"/>
            <family val="2"/>
          </rPr>
          <t>Required for each line.  Select from Drop Down Menu</t>
        </r>
      </text>
    </comment>
    <comment ref="Q10" authorId="1" shapeId="0" xr:uid="{00000000-0006-0000-0000-000002000000}">
      <text>
        <r>
          <rPr>
            <b/>
            <sz val="8"/>
            <color indexed="81"/>
            <rFont val="Tahoma"/>
            <family val="2"/>
          </rPr>
          <t>Values in the blue cells are calculated automatically</t>
        </r>
      </text>
    </comment>
    <comment ref="I34" authorId="0" shapeId="0" xr:uid="{00000000-0006-0000-0000-000003000000}">
      <text>
        <r>
          <rPr>
            <b/>
            <sz val="9"/>
            <color indexed="81"/>
            <rFont val="Tahoma"/>
            <family val="2"/>
          </rPr>
          <t>Windows User:</t>
        </r>
        <r>
          <rPr>
            <sz val="9"/>
            <color indexed="81"/>
            <rFont val="Tahoma"/>
            <family val="2"/>
          </rPr>
          <t xml:space="preserve">
Must complete Direct Deposit Authorization form if you do not already have one on file</t>
        </r>
      </text>
    </comment>
  </commentList>
</comments>
</file>

<file path=xl/sharedStrings.xml><?xml version="1.0" encoding="utf-8"?>
<sst xmlns="http://schemas.openxmlformats.org/spreadsheetml/2006/main" count="71" uniqueCount="68">
  <si>
    <t>Saint Joseph's College</t>
  </si>
  <si>
    <t>Employee Information</t>
  </si>
  <si>
    <t>Name:</t>
  </si>
  <si>
    <t>ITEMIZED RECEIPTS MUST BE ATTACHED</t>
  </si>
  <si>
    <t>Department:</t>
  </si>
  <si>
    <t>Dept/Fund #:</t>
  </si>
  <si>
    <t xml:space="preserve">    Business Purpose:</t>
  </si>
  <si>
    <t xml:space="preserve">        Attendees &amp; Business Relationship:</t>
  </si>
  <si>
    <t>Date(s)</t>
  </si>
  <si>
    <t># Business Days</t>
  </si>
  <si>
    <t>Location</t>
  </si>
  <si>
    <t>Mileage
(# of miles)</t>
  </si>
  <si>
    <t>Lodging</t>
  </si>
  <si>
    <t>Air Travel</t>
  </si>
  <si>
    <t>Auto Rental, Gas, Tolls, Parking, Cabs, etc</t>
  </si>
  <si>
    <t>Meals &amp; Entertain.</t>
  </si>
  <si>
    <t>TOTAL</t>
  </si>
  <si>
    <t>TOTALS</t>
  </si>
  <si>
    <t>***Detail for Miscellaneous Expenses (Use Misc. Expenses form if more rows are needed)</t>
  </si>
  <si>
    <t>PLEASE ATTACH ALL RECEIPTS</t>
  </si>
  <si>
    <t>Description</t>
  </si>
  <si>
    <t>Amount</t>
  </si>
  <si>
    <t>Main Account #</t>
  </si>
  <si>
    <t>Subtotal</t>
  </si>
  <si>
    <t>Misc. Subtotal</t>
  </si>
  <si>
    <t>Balance due Employee</t>
  </si>
  <si>
    <t xml:space="preserve">Certification: I certify that all expenses reported here are appropriate and necessary to the objective of the travel and that no other reimbursement will be forthcoming: </t>
  </si>
  <si>
    <t>Employee Signature</t>
  </si>
  <si>
    <t>Date</t>
  </si>
  <si>
    <t>Subtotal Misc. Expenses</t>
  </si>
  <si>
    <t>Supervisor / Department Head Signature</t>
  </si>
  <si>
    <t>Total Misc. Expenses Form</t>
  </si>
  <si>
    <t xml:space="preserve">TOTAL MISCELLANEOUS EXPENSES  </t>
  </si>
  <si>
    <t xml:space="preserve">         Address:</t>
  </si>
  <si>
    <t>Check Distribution:          Hold in Treasurer's Office</t>
  </si>
  <si>
    <t>Direct Deposit</t>
  </si>
  <si>
    <t>US Mail</t>
  </si>
  <si>
    <t>Note:  If check is not picked up in the Treasurer's Office within 5 days, the check will be mailed to the address on file.</t>
  </si>
  <si>
    <t>Miscellaneous Expenses</t>
  </si>
  <si>
    <t>EMPLOYEE NAME:  __________________________________</t>
  </si>
  <si>
    <t>Transaction Description</t>
  </si>
  <si>
    <t>Business Purpose</t>
  </si>
  <si>
    <t>Attendees</t>
  </si>
  <si>
    <t>Attendees Business Affiliation</t>
  </si>
  <si>
    <t>Dept/
Fund</t>
  </si>
  <si>
    <t>Main Account</t>
  </si>
  <si>
    <t>Transaction Amount</t>
  </si>
  <si>
    <t>Total</t>
  </si>
  <si>
    <r>
      <t xml:space="preserve">NOTE:  This Miscellaneous Expense Report </t>
    </r>
    <r>
      <rPr>
        <b/>
        <sz val="14"/>
        <rFont val="Arial"/>
        <family val="2"/>
      </rPr>
      <t>MUST BE ATTACHED</t>
    </r>
    <r>
      <rPr>
        <b/>
        <sz val="12"/>
        <rFont val="Arial"/>
        <family val="2"/>
      </rPr>
      <t xml:space="preserve"> </t>
    </r>
    <r>
      <rPr>
        <sz val="12"/>
        <rFont val="Arial"/>
        <family val="2"/>
      </rPr>
      <t>to an Employee Reimbursement Expense Report or a Corporate Credit Card Expense Report.</t>
    </r>
  </si>
  <si>
    <t>Code</t>
  </si>
  <si>
    <t>Row</t>
  </si>
  <si>
    <t>AA Complete</t>
  </si>
  <si>
    <t>Conference/Tradeshows</t>
  </si>
  <si>
    <t>Recruiting/Enrollment</t>
  </si>
  <si>
    <t>Training</t>
  </si>
  <si>
    <t>Site Visit</t>
  </si>
  <si>
    <t>Alumni Related</t>
  </si>
  <si>
    <t>Donor Related</t>
  </si>
  <si>
    <t>Teams/Groups</t>
  </si>
  <si>
    <t>Outside Meetings</t>
  </si>
  <si>
    <t>Purchasing</t>
  </si>
  <si>
    <t xml:space="preserve">Note for Mileage: </t>
  </si>
  <si>
    <t>$ Mileage  (See Mileage Note below)</t>
  </si>
  <si>
    <t>SJC has a contractual agreement for Rental vehicles with Enterprise (National) and Employees are encouraged to use this for longer trips.  Please see the link in the Expense Reimbursement Policy on the SJC Website</t>
  </si>
  <si>
    <t>Full Mileage Rate</t>
  </si>
  <si>
    <t>Gas Mileage Rate</t>
  </si>
  <si>
    <t>Examples</t>
  </si>
  <si>
    <t>Travel &amp; Expense Reimbursement Report - 2024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</si>
</sst>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m/d/yyyy;;"/>
    <numFmt numFmtId="165" formatCode="&quot;$&quot;#,##0.00"/>
    <numFmt numFmtId="166" formatCode="mm/dd/yy;@"/>
  </numFmts>
  <fonts count="21" x14ac:knownFonts="1">
    <font>
      <sz val="11"/>
      <color theme="1"/>
      <name val="Calibri"/>
      <family val="2"/>
      <scheme val="minor"/>
    </font>
    <font>
      <sz val="11"/>
      <color theme="1"/>
      <name val="Calibri"/>
      <family val="2"/>
      <scheme val="minor"/>
    </font>
    <font>
      <b/>
      <sz val="14"/>
      <name val="Arial"/>
      <family val="2"/>
    </font>
    <font>
      <b/>
      <sz val="12"/>
      <name val="Arial"/>
      <family val="2"/>
    </font>
    <font>
      <b/>
      <sz val="10"/>
      <name val="Arial"/>
      <family val="2"/>
    </font>
    <font>
      <sz val="10"/>
      <name val="Arial"/>
      <family val="2"/>
    </font>
    <font>
      <b/>
      <sz val="11"/>
      <name val="Arial"/>
      <family val="2"/>
    </font>
    <font>
      <sz val="12"/>
      <name val="Arial"/>
      <family val="2"/>
    </font>
    <font>
      <b/>
      <sz val="9"/>
      <name val="Arial"/>
      <family val="2"/>
    </font>
    <font>
      <sz val="10"/>
      <color indexed="55"/>
      <name val="Arial"/>
      <family val="2"/>
    </font>
    <font>
      <sz val="11"/>
      <name val="Arial"/>
      <family val="2"/>
    </font>
    <font>
      <i/>
      <sz val="10"/>
      <name val="Arial"/>
      <family val="2"/>
    </font>
    <font>
      <b/>
      <sz val="16"/>
      <name val="Arial"/>
      <family val="2"/>
    </font>
    <font>
      <b/>
      <sz val="9"/>
      <color indexed="81"/>
      <name val="Tahoma"/>
      <family val="2"/>
    </font>
    <font>
      <b/>
      <sz val="8"/>
      <color indexed="81"/>
      <name val="Tahoma"/>
      <family val="2"/>
    </font>
    <font>
      <sz val="9"/>
      <color indexed="81"/>
      <name val="Tahoma"/>
      <family val="2"/>
    </font>
    <font>
      <sz val="14"/>
      <name val="Arial"/>
      <family val="2"/>
    </font>
    <font>
      <b/>
      <i/>
      <sz val="10"/>
      <name val="Arial"/>
      <family val="2"/>
    </font>
    <font>
      <sz val="9"/>
      <name val="Segoe UI"/>
      <family val="2"/>
    </font>
    <font>
      <b/>
      <sz val="11"/>
      <color theme="1"/>
      <name val="Calibri"/>
      <family val="2"/>
      <scheme val="minor"/>
    </font>
    <font>
      <sz val="12"/>
      <name val="Calibri"/>
      <family val="2"/>
      <scheme val="minor"/>
    </font>
  </fonts>
  <fills count="10">
    <fill>
      <patternFill patternType="none"/>
    </fill>
    <fill>
      <patternFill patternType="gray125"/>
    </fill>
    <fill>
      <patternFill patternType="solid">
        <fgColor rgb="FFFFFF99"/>
        <bgColor indexed="64"/>
      </patternFill>
    </fill>
    <fill>
      <patternFill patternType="solid">
        <fgColor indexed="43"/>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indexed="5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4" tint="0.79998168889431442"/>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s>
  <cellStyleXfs count="4">
    <xf numFmtId="0" fontId="0" fillId="0" borderId="0"/>
    <xf numFmtId="44" fontId="1" fillId="0" borderId="0" applyFont="0" applyFill="0" applyBorder="0" applyAlignment="0" applyProtection="0"/>
    <xf numFmtId="0" fontId="18" fillId="0" borderId="0">
      <alignment vertical="center"/>
    </xf>
    <xf numFmtId="43" fontId="1" fillId="0" borderId="0" applyFont="0" applyFill="0" applyBorder="0" applyAlignment="0" applyProtection="0"/>
  </cellStyleXfs>
  <cellXfs count="171">
    <xf numFmtId="0" fontId="0" fillId="0" borderId="0" xfId="0"/>
    <xf numFmtId="44" fontId="0" fillId="0" borderId="6" xfId="0" applyNumberFormat="1" applyBorder="1" applyProtection="1">
      <protection locked="0"/>
    </xf>
    <xf numFmtId="49" fontId="5" fillId="0" borderId="10" xfId="0" applyNumberFormat="1" applyFont="1" applyBorder="1" applyProtection="1">
      <protection locked="0"/>
    </xf>
    <xf numFmtId="49" fontId="0" fillId="0" borderId="10" xfId="0" applyNumberFormat="1" applyBorder="1" applyProtection="1">
      <protection locked="0"/>
    </xf>
    <xf numFmtId="0" fontId="0" fillId="0" borderId="10" xfId="0" applyBorder="1" applyProtection="1">
      <protection locked="0"/>
    </xf>
    <xf numFmtId="0" fontId="5" fillId="0" borderId="10" xfId="0" applyFont="1" applyBorder="1" applyProtection="1">
      <protection locked="0"/>
    </xf>
    <xf numFmtId="0" fontId="5" fillId="0" borderId="5" xfId="0" applyFont="1" applyBorder="1" applyProtection="1">
      <protection locked="0"/>
    </xf>
    <xf numFmtId="0" fontId="0" fillId="0" borderId="5" xfId="0" applyBorder="1" applyProtection="1">
      <protection locked="0"/>
    </xf>
    <xf numFmtId="0" fontId="0" fillId="0" borderId="6" xfId="0" applyBorder="1" applyProtection="1">
      <protection locked="0"/>
    </xf>
    <xf numFmtId="14" fontId="5" fillId="0" borderId="12" xfId="0" applyNumberFormat="1" applyFont="1" applyBorder="1" applyProtection="1">
      <protection locked="0"/>
    </xf>
    <xf numFmtId="0" fontId="5" fillId="0" borderId="9" xfId="0" applyFont="1" applyBorder="1" applyProtection="1">
      <protection locked="0"/>
    </xf>
    <xf numFmtId="0" fontId="0" fillId="0" borderId="11" xfId="0" applyBorder="1" applyProtection="1">
      <protection locked="0"/>
    </xf>
    <xf numFmtId="43" fontId="5" fillId="0" borderId="12" xfId="0" applyNumberFormat="1" applyFont="1" applyBorder="1" applyProtection="1">
      <protection locked="0"/>
    </xf>
    <xf numFmtId="0" fontId="0" fillId="0" borderId="9" xfId="0" applyBorder="1" applyProtection="1">
      <protection locked="0"/>
    </xf>
    <xf numFmtId="0" fontId="5" fillId="0" borderId="4" xfId="0" applyFont="1" applyBorder="1" applyProtection="1">
      <protection locked="0"/>
    </xf>
    <xf numFmtId="0" fontId="5" fillId="0" borderId="9" xfId="0" applyFont="1" applyBorder="1" applyAlignment="1" applyProtection="1">
      <alignment horizontal="left"/>
      <protection locked="0"/>
    </xf>
    <xf numFmtId="0" fontId="5" fillId="0" borderId="10" xfId="0" applyFont="1" applyBorder="1" applyAlignment="1" applyProtection="1">
      <alignment horizontal="left"/>
      <protection locked="0"/>
    </xf>
    <xf numFmtId="0" fontId="5" fillId="0" borderId="11" xfId="0" applyFont="1" applyBorder="1" applyAlignment="1" applyProtection="1">
      <alignment horizontal="left"/>
      <protection locked="0"/>
    </xf>
    <xf numFmtId="44" fontId="5" fillId="0" borderId="9" xfId="0" applyNumberFormat="1" applyFont="1" applyBorder="1" applyAlignment="1" applyProtection="1">
      <alignment horizontal="right"/>
      <protection locked="0"/>
    </xf>
    <xf numFmtId="0" fontId="5" fillId="0" borderId="12" xfId="0" applyFont="1" applyBorder="1" applyAlignment="1" applyProtection="1">
      <alignment horizontal="center"/>
      <protection locked="0"/>
    </xf>
    <xf numFmtId="0" fontId="0" fillId="0" borderId="5" xfId="0" applyBorder="1" applyAlignment="1" applyProtection="1">
      <alignment horizontal="left"/>
      <protection locked="0"/>
    </xf>
    <xf numFmtId="0" fontId="0" fillId="0" borderId="11" xfId="0" applyBorder="1" applyAlignment="1" applyProtection="1">
      <alignment horizontal="left"/>
      <protection locked="0"/>
    </xf>
    <xf numFmtId="0" fontId="5" fillId="0" borderId="0" xfId="0" applyFont="1"/>
    <xf numFmtId="0" fontId="0" fillId="0" borderId="10" xfId="0" applyBorder="1" applyAlignment="1" applyProtection="1">
      <alignment horizontal="left"/>
      <protection locked="0"/>
    </xf>
    <xf numFmtId="44" fontId="0" fillId="0" borderId="5" xfId="0" applyNumberFormat="1" applyBorder="1" applyProtection="1">
      <protection locked="0"/>
    </xf>
    <xf numFmtId="0" fontId="0" fillId="0" borderId="0" xfId="0" applyAlignment="1">
      <alignment horizontal="center"/>
    </xf>
    <xf numFmtId="0" fontId="12" fillId="0" borderId="12" xfId="0" applyFont="1" applyBorder="1" applyAlignment="1" applyProtection="1">
      <alignment horizontal="center" vertical="center"/>
      <protection locked="0"/>
    </xf>
    <xf numFmtId="44" fontId="0" fillId="0" borderId="10" xfId="0" applyNumberFormat="1" applyBorder="1" applyProtection="1">
      <protection locked="0"/>
    </xf>
    <xf numFmtId="165" fontId="0" fillId="0" borderId="0" xfId="0" applyNumberFormat="1"/>
    <xf numFmtId="44" fontId="0" fillId="0" borderId="0" xfId="0" applyNumberFormat="1"/>
    <xf numFmtId="0" fontId="6" fillId="0" borderId="0" xfId="0" applyFont="1" applyAlignment="1">
      <alignment horizontal="left"/>
    </xf>
    <xf numFmtId="0" fontId="7" fillId="0" borderId="0" xfId="0" applyFont="1" applyAlignment="1">
      <alignment wrapText="1"/>
    </xf>
    <xf numFmtId="0" fontId="5" fillId="0" borderId="0" xfId="0" applyFont="1" applyAlignment="1">
      <alignment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5" fillId="0" borderId="8" xfId="0" applyFont="1" applyBorder="1" applyAlignment="1">
      <alignment wrapText="1"/>
    </xf>
    <xf numFmtId="0" fontId="4" fillId="0" borderId="7" xfId="0" applyFont="1" applyBorder="1" applyAlignment="1">
      <alignment horizontal="center" wrapText="1"/>
    </xf>
    <xf numFmtId="0" fontId="4" fillId="0" borderId="5" xfId="0" applyFont="1" applyBorder="1" applyAlignment="1">
      <alignment horizontal="center" wrapText="1"/>
    </xf>
    <xf numFmtId="0" fontId="4" fillId="0" borderId="0" xfId="0" applyFont="1" applyAlignment="1">
      <alignment horizontal="center" wrapText="1"/>
    </xf>
    <xf numFmtId="0" fontId="4" fillId="0" borderId="8" xfId="0" applyFont="1" applyBorder="1" applyAlignment="1">
      <alignment horizontal="center" wrapText="1"/>
    </xf>
    <xf numFmtId="0" fontId="17" fillId="0" borderId="12" xfId="0" applyFont="1" applyBorder="1" applyAlignment="1">
      <alignment horizontal="center" wrapText="1"/>
    </xf>
    <xf numFmtId="0" fontId="17" fillId="0" borderId="0" xfId="0" applyFont="1" applyAlignment="1">
      <alignment wrapText="1"/>
    </xf>
    <xf numFmtId="166" fontId="5" fillId="0" borderId="12" xfId="0" applyNumberFormat="1" applyFont="1" applyBorder="1" applyAlignment="1" applyProtection="1">
      <alignment wrapText="1"/>
      <protection locked="0"/>
    </xf>
    <xf numFmtId="0" fontId="5" fillId="0" borderId="12" xfId="0" applyFont="1" applyBorder="1" applyAlignment="1" applyProtection="1">
      <alignment wrapText="1"/>
      <protection locked="0"/>
    </xf>
    <xf numFmtId="44" fontId="5" fillId="0" borderId="12" xfId="0" applyNumberFormat="1" applyFont="1" applyBorder="1" applyAlignment="1" applyProtection="1">
      <alignment wrapText="1"/>
      <protection locked="0"/>
    </xf>
    <xf numFmtId="0" fontId="17" fillId="0" borderId="0" xfId="0" applyFont="1" applyAlignment="1">
      <alignment horizontal="center" wrapText="1"/>
    </xf>
    <xf numFmtId="0" fontId="3" fillId="0" borderId="0" xfId="0" applyFont="1" applyAlignment="1">
      <alignment horizontal="center" vertical="center" wrapText="1"/>
    </xf>
    <xf numFmtId="44" fontId="4" fillId="8" borderId="13" xfId="1" applyFont="1" applyFill="1" applyBorder="1" applyAlignment="1" applyProtection="1">
      <alignment wrapText="1"/>
    </xf>
    <xf numFmtId="44" fontId="4" fillId="0" borderId="0" xfId="1" applyFont="1" applyBorder="1" applyAlignment="1" applyProtection="1">
      <alignment wrapText="1"/>
    </xf>
    <xf numFmtId="0" fontId="7" fillId="0" borderId="0" xfId="0" applyFont="1"/>
    <xf numFmtId="0" fontId="5" fillId="0" borderId="0" xfId="2" applyFont="1" applyAlignment="1">
      <alignment vertical="top"/>
    </xf>
    <xf numFmtId="0" fontId="3" fillId="0" borderId="7" xfId="0" applyFont="1" applyBorder="1" applyProtection="1">
      <protection locked="0"/>
    </xf>
    <xf numFmtId="0" fontId="3" fillId="0" borderId="0" xfId="0" applyFont="1" applyProtection="1">
      <protection locked="0"/>
    </xf>
    <xf numFmtId="0" fontId="0" fillId="0" borderId="0" xfId="0" applyProtection="1">
      <protection locked="0"/>
    </xf>
    <xf numFmtId="44" fontId="0" fillId="0" borderId="0" xfId="0" applyNumberFormat="1" applyProtection="1">
      <protection locked="0"/>
    </xf>
    <xf numFmtId="44" fontId="0" fillId="0" borderId="4" xfId="0" applyNumberFormat="1" applyBorder="1" applyProtection="1">
      <protection locked="0"/>
    </xf>
    <xf numFmtId="0" fontId="0" fillId="0" borderId="8" xfId="0" applyBorder="1" applyProtection="1">
      <protection locked="0"/>
    </xf>
    <xf numFmtId="0" fontId="4" fillId="0" borderId="0" xfId="0" applyFont="1" applyAlignment="1" applyProtection="1">
      <alignment horizontal="right"/>
      <protection locked="0"/>
    </xf>
    <xf numFmtId="44" fontId="0" fillId="0" borderId="1" xfId="0" applyNumberFormat="1" applyBorder="1" applyProtection="1">
      <protection locked="0"/>
    </xf>
    <xf numFmtId="44" fontId="0" fillId="0" borderId="2" xfId="0" applyNumberFormat="1" applyBorder="1" applyProtection="1">
      <protection locked="0"/>
    </xf>
    <xf numFmtId="0" fontId="0" fillId="0" borderId="2" xfId="0" applyBorder="1" applyProtection="1">
      <protection locked="0"/>
    </xf>
    <xf numFmtId="0" fontId="0" fillId="0" borderId="3" xfId="0" applyBorder="1" applyProtection="1">
      <protection locked="0"/>
    </xf>
    <xf numFmtId="0" fontId="4" fillId="0" borderId="0" xfId="0" applyFont="1" applyProtection="1">
      <protection locked="0"/>
    </xf>
    <xf numFmtId="164" fontId="0" fillId="0" borderId="8" xfId="0" applyNumberFormat="1" applyBorder="1" applyProtection="1">
      <protection locked="0"/>
    </xf>
    <xf numFmtId="0" fontId="4" fillId="0" borderId="4" xfId="0" applyFont="1" applyBorder="1" applyProtection="1">
      <protection locked="0"/>
    </xf>
    <xf numFmtId="0" fontId="4" fillId="0" borderId="5" xfId="0" applyFont="1" applyBorder="1" applyProtection="1">
      <protection locked="0"/>
    </xf>
    <xf numFmtId="0" fontId="0" fillId="3" borderId="9" xfId="0" applyFill="1" applyBorder="1" applyProtection="1">
      <protection locked="0"/>
    </xf>
    <xf numFmtId="0" fontId="0" fillId="3" borderId="10" xfId="0" applyFill="1" applyBorder="1" applyProtection="1">
      <protection locked="0"/>
    </xf>
    <xf numFmtId="44" fontId="0" fillId="3" borderId="10" xfId="0" applyNumberFormat="1" applyFill="1" applyBorder="1" applyProtection="1">
      <protection locked="0"/>
    </xf>
    <xf numFmtId="0" fontId="0" fillId="3" borderId="11" xfId="0" applyFill="1" applyBorder="1" applyProtection="1">
      <protection locked="0"/>
    </xf>
    <xf numFmtId="0" fontId="8" fillId="0" borderId="12" xfId="0" applyFont="1" applyBorder="1" applyAlignment="1" applyProtection="1">
      <alignment horizontal="center" wrapText="1"/>
      <protection locked="0"/>
    </xf>
    <xf numFmtId="0" fontId="8" fillId="0" borderId="9" xfId="0" applyFont="1" applyBorder="1" applyAlignment="1" applyProtection="1">
      <alignment horizontal="center" wrapText="1"/>
      <protection locked="0"/>
    </xf>
    <xf numFmtId="0" fontId="8" fillId="0" borderId="11" xfId="0" applyFont="1" applyBorder="1" applyAlignment="1" applyProtection="1">
      <alignment horizontal="center"/>
      <protection locked="0"/>
    </xf>
    <xf numFmtId="44" fontId="8" fillId="0" borderId="9" xfId="0" applyNumberFormat="1" applyFont="1" applyBorder="1" applyAlignment="1" applyProtection="1">
      <alignment horizontal="center" wrapText="1"/>
      <protection locked="0"/>
    </xf>
    <xf numFmtId="0" fontId="8" fillId="0" borderId="12" xfId="0" applyFont="1" applyBorder="1" applyAlignment="1" applyProtection="1">
      <alignment horizontal="center"/>
      <protection locked="0"/>
    </xf>
    <xf numFmtId="44" fontId="0" fillId="5" borderId="12" xfId="0" applyNumberFormat="1" applyFill="1" applyBorder="1" applyProtection="1">
      <protection locked="0"/>
    </xf>
    <xf numFmtId="14" fontId="0" fillId="0" borderId="7" xfId="0" applyNumberFormat="1" applyBorder="1" applyProtection="1">
      <protection locked="0"/>
    </xf>
    <xf numFmtId="14" fontId="0" fillId="0" borderId="0" xfId="0" applyNumberFormat="1" applyProtection="1">
      <protection locked="0"/>
    </xf>
    <xf numFmtId="0" fontId="4" fillId="0" borderId="0" xfId="0" applyFont="1" applyAlignment="1" applyProtection="1">
      <alignment horizontal="center"/>
      <protection locked="0"/>
    </xf>
    <xf numFmtId="0" fontId="4" fillId="0" borderId="8" xfId="0" applyFont="1" applyBorder="1" applyProtection="1">
      <protection locked="0"/>
    </xf>
    <xf numFmtId="0" fontId="4" fillId="3" borderId="12" xfId="0" applyFont="1" applyFill="1" applyBorder="1" applyProtection="1">
      <protection locked="0"/>
    </xf>
    <xf numFmtId="44" fontId="9" fillId="6" borderId="12" xfId="0" applyNumberFormat="1" applyFont="1" applyFill="1" applyBorder="1" applyProtection="1">
      <protection locked="0"/>
    </xf>
    <xf numFmtId="0" fontId="4" fillId="0" borderId="7" xfId="0" applyFont="1" applyBorder="1" applyProtection="1">
      <protection locked="0"/>
    </xf>
    <xf numFmtId="0" fontId="6" fillId="0" borderId="8" xfId="0" applyFont="1" applyBorder="1" applyAlignment="1" applyProtection="1">
      <alignment horizontal="center"/>
      <protection locked="0"/>
    </xf>
    <xf numFmtId="0" fontId="4" fillId="0" borderId="9" xfId="0" applyFont="1" applyBorder="1" applyAlignment="1" applyProtection="1">
      <alignment horizontal="center"/>
      <protection locked="0"/>
    </xf>
    <xf numFmtId="0" fontId="4" fillId="0" borderId="10" xfId="0" applyFont="1" applyBorder="1" applyAlignment="1" applyProtection="1">
      <alignment horizontal="center"/>
      <protection locked="0"/>
    </xf>
    <xf numFmtId="0" fontId="0" fillId="0" borderId="10" xfId="0" applyBorder="1" applyAlignment="1" applyProtection="1">
      <alignment horizontal="center"/>
      <protection locked="0"/>
    </xf>
    <xf numFmtId="0" fontId="4" fillId="0" borderId="12" xfId="0" applyFont="1" applyBorder="1" applyAlignment="1" applyProtection="1">
      <alignment horizontal="center"/>
      <protection locked="0"/>
    </xf>
    <xf numFmtId="0" fontId="0" fillId="0" borderId="7" xfId="0" applyBorder="1" applyProtection="1">
      <protection locked="0"/>
    </xf>
    <xf numFmtId="0" fontId="6" fillId="0" borderId="0" xfId="0" applyFont="1" applyAlignment="1" applyProtection="1">
      <alignment horizontal="right"/>
      <protection locked="0"/>
    </xf>
    <xf numFmtId="0" fontId="5" fillId="0" borderId="7" xfId="0" applyFont="1" applyBorder="1" applyProtection="1">
      <protection locked="0"/>
    </xf>
    <xf numFmtId="0" fontId="5" fillId="0" borderId="0" xfId="0" applyFont="1" applyProtection="1">
      <protection locked="0"/>
    </xf>
    <xf numFmtId="44" fontId="5" fillId="0" borderId="0" xfId="0" applyNumberFormat="1" applyFont="1" applyProtection="1">
      <protection locked="0"/>
    </xf>
    <xf numFmtId="0" fontId="0" fillId="0" borderId="2" xfId="0" applyBorder="1" applyAlignment="1" applyProtection="1">
      <alignment horizontal="center"/>
      <protection locked="0"/>
    </xf>
    <xf numFmtId="44" fontId="0" fillId="7" borderId="12" xfId="0" applyNumberFormat="1" applyFill="1" applyBorder="1" applyAlignment="1" applyProtection="1">
      <alignment horizontal="right"/>
      <protection locked="0"/>
    </xf>
    <xf numFmtId="0" fontId="0" fillId="0" borderId="0" xfId="0" applyAlignment="1" applyProtection="1">
      <alignment horizontal="center"/>
      <protection locked="0"/>
    </xf>
    <xf numFmtId="0" fontId="4" fillId="0" borderId="7" xfId="0" applyFont="1" applyBorder="1" applyAlignment="1" applyProtection="1">
      <alignment horizontal="right"/>
      <protection locked="0"/>
    </xf>
    <xf numFmtId="0" fontId="6" fillId="0" borderId="8" xfId="0" applyFont="1" applyBorder="1" applyAlignment="1" applyProtection="1">
      <alignment horizontal="right"/>
      <protection locked="0"/>
    </xf>
    <xf numFmtId="44" fontId="6" fillId="0" borderId="0" xfId="0" applyNumberFormat="1" applyFont="1" applyAlignment="1" applyProtection="1">
      <alignment horizontal="right"/>
      <protection locked="0"/>
    </xf>
    <xf numFmtId="0" fontId="0" fillId="0" borderId="4" xfId="0" applyBorder="1" applyProtection="1">
      <protection locked="0"/>
    </xf>
    <xf numFmtId="0" fontId="3" fillId="0" borderId="5" xfId="0" applyFont="1" applyBorder="1" applyProtection="1">
      <protection locked="0"/>
    </xf>
    <xf numFmtId="44" fontId="0" fillId="9" borderId="9" xfId="0" applyNumberFormat="1" applyFill="1" applyBorder="1"/>
    <xf numFmtId="44" fontId="0" fillId="9" borderId="12" xfId="0" applyNumberFormat="1" applyFill="1" applyBorder="1"/>
    <xf numFmtId="44" fontId="5" fillId="9" borderId="12" xfId="0" applyNumberFormat="1" applyFont="1" applyFill="1" applyBorder="1" applyAlignment="1" applyProtection="1">
      <alignment horizontal="center"/>
      <protection locked="0"/>
    </xf>
    <xf numFmtId="44" fontId="5" fillId="9" borderId="12" xfId="1" applyFont="1" applyFill="1" applyBorder="1" applyProtection="1"/>
    <xf numFmtId="0" fontId="19" fillId="0" borderId="0" xfId="0" applyFont="1"/>
    <xf numFmtId="1" fontId="0" fillId="0" borderId="3" xfId="0" applyNumberFormat="1" applyBorder="1" applyProtection="1">
      <protection locked="0"/>
    </xf>
    <xf numFmtId="0" fontId="10" fillId="0" borderId="0" xfId="0" applyFont="1"/>
    <xf numFmtId="0" fontId="0" fillId="0" borderId="8" xfId="0" applyBorder="1"/>
    <xf numFmtId="0" fontId="19" fillId="0" borderId="7" xfId="0" applyFont="1" applyBorder="1"/>
    <xf numFmtId="0" fontId="19" fillId="0" borderId="4" xfId="0" applyFont="1" applyBorder="1"/>
    <xf numFmtId="0" fontId="0" fillId="0" borderId="5" xfId="0" applyBorder="1"/>
    <xf numFmtId="44" fontId="0" fillId="0" borderId="5" xfId="0" applyNumberFormat="1" applyBorder="1"/>
    <xf numFmtId="0" fontId="0" fillId="0" borderId="6" xfId="0" applyBorder="1"/>
    <xf numFmtId="0" fontId="0" fillId="0" borderId="0" xfId="0" applyAlignment="1">
      <alignment horizontal="center" vertical="center" wrapText="1"/>
    </xf>
    <xf numFmtId="43" fontId="0" fillId="0" borderId="0" xfId="3" applyFont="1" applyProtection="1"/>
    <xf numFmtId="44" fontId="20" fillId="0" borderId="0" xfId="0" applyNumberFormat="1" applyFont="1" applyProtection="1">
      <protection locked="0"/>
    </xf>
    <xf numFmtId="0" fontId="7" fillId="0" borderId="0" xfId="0" applyFont="1" applyProtection="1">
      <protection locked="0"/>
    </xf>
    <xf numFmtId="164" fontId="20" fillId="0" borderId="8" xfId="0" applyNumberFormat="1" applyFont="1" applyBorder="1" applyProtection="1">
      <protection locked="0"/>
    </xf>
    <xf numFmtId="0" fontId="4" fillId="0" borderId="9" xfId="0" applyFont="1" applyBorder="1" applyAlignment="1" applyProtection="1">
      <alignment horizontal="right"/>
      <protection locked="0"/>
    </xf>
    <xf numFmtId="0" fontId="4" fillId="0" borderId="10" xfId="0" applyFont="1" applyBorder="1" applyAlignment="1" applyProtection="1">
      <alignment horizontal="right"/>
      <protection locked="0"/>
    </xf>
    <xf numFmtId="0" fontId="4" fillId="0" borderId="11" xfId="0" applyFont="1" applyBorder="1" applyAlignment="1" applyProtection="1">
      <alignment horizontal="right"/>
      <protection locked="0"/>
    </xf>
    <xf numFmtId="0" fontId="6" fillId="0" borderId="0" xfId="0" applyFont="1" applyAlignment="1" applyProtection="1">
      <alignment horizontal="center"/>
      <protection locked="0"/>
    </xf>
    <xf numFmtId="0" fontId="6" fillId="0" borderId="8" xfId="0" applyFont="1" applyBorder="1" applyAlignment="1" applyProtection="1">
      <alignment horizontal="center"/>
      <protection locked="0"/>
    </xf>
    <xf numFmtId="0" fontId="0" fillId="0" borderId="7" xfId="0" applyBorder="1"/>
    <xf numFmtId="0" fontId="0" fillId="0" borderId="0" xfId="0"/>
    <xf numFmtId="0" fontId="6" fillId="4" borderId="9" xfId="0" applyFont="1" applyFill="1" applyBorder="1" applyAlignment="1" applyProtection="1">
      <alignment horizontal="center"/>
      <protection locked="0"/>
    </xf>
    <xf numFmtId="0" fontId="6" fillId="4" borderId="10" xfId="0" applyFont="1" applyFill="1" applyBorder="1" applyAlignment="1" applyProtection="1">
      <alignment horizontal="center"/>
      <protection locked="0"/>
    </xf>
    <xf numFmtId="0" fontId="6" fillId="4" borderId="11" xfId="0" applyFont="1" applyFill="1" applyBorder="1" applyAlignment="1" applyProtection="1">
      <alignment horizontal="center"/>
      <protection locked="0"/>
    </xf>
    <xf numFmtId="0" fontId="6" fillId="0" borderId="0" xfId="0" applyFont="1" applyAlignment="1" applyProtection="1">
      <alignment horizontal="right"/>
      <protection locked="0"/>
    </xf>
    <xf numFmtId="0" fontId="10" fillId="0" borderId="0" xfId="0" applyFont="1" applyProtection="1">
      <protection locked="0"/>
    </xf>
    <xf numFmtId="44" fontId="11" fillId="0" borderId="0" xfId="0" applyNumberFormat="1" applyFont="1" applyAlignment="1" applyProtection="1">
      <alignment wrapText="1"/>
      <protection locked="0"/>
    </xf>
    <xf numFmtId="0" fontId="0" fillId="0" borderId="0" xfId="0" applyAlignment="1" applyProtection="1">
      <alignment wrapText="1"/>
      <protection locked="0"/>
    </xf>
    <xf numFmtId="0" fontId="0" fillId="0" borderId="8" xfId="0" applyBorder="1" applyAlignment="1" applyProtection="1">
      <alignment wrapText="1"/>
      <protection locked="0"/>
    </xf>
    <xf numFmtId="44" fontId="0" fillId="0" borderId="5" xfId="0" applyNumberFormat="1" applyBorder="1" applyProtection="1">
      <protection locked="0"/>
    </xf>
    <xf numFmtId="0" fontId="0" fillId="0" borderId="5" xfId="0" applyBorder="1" applyProtection="1">
      <protection locked="0"/>
    </xf>
    <xf numFmtId="0" fontId="0" fillId="0" borderId="6" xfId="0" applyBorder="1" applyProtection="1">
      <protection locked="0"/>
    </xf>
    <xf numFmtId="0" fontId="4" fillId="0" borderId="12" xfId="0" applyFont="1" applyBorder="1" applyAlignment="1" applyProtection="1">
      <alignment horizontal="right"/>
      <protection locked="0"/>
    </xf>
    <xf numFmtId="0" fontId="8" fillId="0" borderId="9" xfId="0" applyFont="1" applyBorder="1" applyAlignment="1" applyProtection="1">
      <alignment horizontal="center"/>
      <protection locked="0"/>
    </xf>
    <xf numFmtId="0" fontId="8" fillId="0" borderId="10" xfId="0" applyFont="1" applyBorder="1" applyAlignment="1" applyProtection="1">
      <alignment horizontal="center"/>
      <protection locked="0"/>
    </xf>
    <xf numFmtId="0" fontId="2" fillId="2" borderId="1" xfId="0" applyFont="1" applyFill="1" applyBorder="1" applyAlignment="1" applyProtection="1">
      <alignment horizontal="center"/>
      <protection locked="0"/>
    </xf>
    <xf numFmtId="0" fontId="2" fillId="2" borderId="2" xfId="0" applyFont="1" applyFill="1" applyBorder="1" applyAlignment="1" applyProtection="1">
      <alignment horizontal="center"/>
      <protection locked="0"/>
    </xf>
    <xf numFmtId="0" fontId="2" fillId="2" borderId="3" xfId="0" applyFont="1" applyFill="1" applyBorder="1" applyAlignment="1" applyProtection="1">
      <alignment horizontal="center"/>
      <protection locked="0"/>
    </xf>
    <xf numFmtId="0" fontId="2" fillId="3" borderId="4" xfId="0" applyFont="1" applyFill="1" applyBorder="1" applyAlignment="1" applyProtection="1">
      <alignment horizontal="center" vertical="center"/>
      <protection locked="0"/>
    </xf>
    <xf numFmtId="0" fontId="2" fillId="3" borderId="5" xfId="0" applyFont="1" applyFill="1" applyBorder="1" applyAlignment="1" applyProtection="1">
      <alignment horizontal="center" vertical="center"/>
      <protection locked="0"/>
    </xf>
    <xf numFmtId="0" fontId="0" fillId="0" borderId="5" xfId="0" applyBorder="1" applyAlignment="1" applyProtection="1">
      <alignment horizontal="center"/>
      <protection locked="0"/>
    </xf>
    <xf numFmtId="0" fontId="0" fillId="0" borderId="6" xfId="0" applyBorder="1" applyAlignment="1" applyProtection="1">
      <alignment horizontal="center"/>
      <protection locked="0"/>
    </xf>
    <xf numFmtId="0" fontId="4" fillId="0" borderId="7" xfId="0" applyFont="1" applyBorder="1" applyAlignment="1" applyProtection="1">
      <alignment horizontal="right" vertical="center"/>
      <protection locked="0"/>
    </xf>
    <xf numFmtId="0" fontId="0" fillId="0" borderId="0" xfId="0" applyAlignment="1" applyProtection="1">
      <alignment horizontal="right" vertical="center"/>
      <protection locked="0"/>
    </xf>
    <xf numFmtId="0" fontId="5" fillId="0" borderId="5" xfId="0" applyFont="1" applyBorder="1" applyProtection="1">
      <protection locked="0"/>
    </xf>
    <xf numFmtId="0" fontId="0" fillId="0" borderId="11" xfId="0" applyBorder="1" applyProtection="1">
      <protection locked="0"/>
    </xf>
    <xf numFmtId="44" fontId="7" fillId="0" borderId="7" xfId="0" applyNumberFormat="1" applyFont="1" applyBorder="1" applyAlignment="1" applyProtection="1">
      <alignment horizontal="center"/>
      <protection locked="0"/>
    </xf>
    <xf numFmtId="0" fontId="0" fillId="0" borderId="0" xfId="0" applyAlignment="1" applyProtection="1">
      <alignment horizontal="center"/>
      <protection locked="0"/>
    </xf>
    <xf numFmtId="0" fontId="0" fillId="0" borderId="8" xfId="0" applyBorder="1" applyAlignment="1" applyProtection="1">
      <alignment horizontal="center"/>
      <protection locked="0"/>
    </xf>
    <xf numFmtId="0" fontId="4" fillId="0" borderId="7" xfId="0" applyFont="1" applyBorder="1" applyProtection="1">
      <protection locked="0"/>
    </xf>
    <xf numFmtId="0" fontId="4" fillId="0" borderId="0" xfId="0" applyFont="1" applyProtection="1">
      <protection locked="0"/>
    </xf>
    <xf numFmtId="0" fontId="0" fillId="0" borderId="0" xfId="0" applyProtection="1">
      <protection locked="0"/>
    </xf>
    <xf numFmtId="0" fontId="5" fillId="0" borderId="6" xfId="0" applyFont="1" applyBorder="1" applyProtection="1">
      <protection locked="0"/>
    </xf>
    <xf numFmtId="0" fontId="5" fillId="0" borderId="9" xfId="0" applyFont="1" applyBorder="1" applyAlignment="1" applyProtection="1">
      <alignment horizontal="center" wrapText="1"/>
      <protection locked="0"/>
    </xf>
    <xf numFmtId="0" fontId="5" fillId="0" borderId="11" xfId="0" applyFont="1" applyBorder="1" applyAlignment="1" applyProtection="1">
      <alignment horizontal="center" wrapText="1"/>
      <protection locked="0"/>
    </xf>
    <xf numFmtId="0" fontId="16" fillId="2" borderId="1" xfId="0" applyFont="1" applyFill="1" applyBorder="1" applyAlignment="1">
      <alignment horizontal="center" wrapText="1"/>
    </xf>
    <xf numFmtId="0" fontId="16" fillId="2" borderId="2" xfId="0" applyFont="1" applyFill="1" applyBorder="1" applyAlignment="1">
      <alignment horizontal="center" wrapText="1"/>
    </xf>
    <xf numFmtId="0" fontId="16" fillId="2" borderId="3" xfId="0" applyFont="1" applyFill="1" applyBorder="1" applyAlignment="1">
      <alignment horizontal="center" wrapText="1"/>
    </xf>
    <xf numFmtId="0" fontId="16" fillId="2" borderId="7" xfId="0" applyFont="1" applyFill="1" applyBorder="1" applyAlignment="1">
      <alignment horizontal="center" wrapText="1"/>
    </xf>
    <xf numFmtId="0" fontId="16" fillId="2" borderId="0" xfId="0" applyFont="1" applyFill="1" applyAlignment="1">
      <alignment horizontal="center" wrapText="1"/>
    </xf>
    <xf numFmtId="0" fontId="16" fillId="2" borderId="8" xfId="0" applyFont="1" applyFill="1" applyBorder="1" applyAlignment="1">
      <alignment horizontal="center" wrapText="1"/>
    </xf>
    <xf numFmtId="0" fontId="3" fillId="0" borderId="7" xfId="0" applyFont="1" applyBorder="1" applyAlignment="1" applyProtection="1">
      <alignment horizontal="left"/>
      <protection locked="0"/>
    </xf>
    <xf numFmtId="0" fontId="3" fillId="0" borderId="0" xfId="0" applyFont="1" applyAlignment="1" applyProtection="1">
      <alignment horizontal="left"/>
      <protection locked="0"/>
    </xf>
    <xf numFmtId="0" fontId="17" fillId="0" borderId="9" xfId="0" applyFont="1" applyBorder="1" applyAlignment="1">
      <alignment horizontal="center" wrapText="1"/>
    </xf>
    <xf numFmtId="0" fontId="17" fillId="0" borderId="11" xfId="0" applyFont="1" applyBorder="1" applyAlignment="1">
      <alignment horizontal="center" wrapText="1"/>
    </xf>
  </cellXfs>
  <cellStyles count="4">
    <cellStyle name="Comma" xfId="3" builtinId="3"/>
    <cellStyle name="Currency" xfId="1" builtinId="4"/>
    <cellStyle name="Normal" xfId="0" builtinId="0"/>
    <cellStyle name="Normal 2" xfId="2" xr:uid="{00000000-0005-0000-0000-000003000000}"/>
  </cellStyles>
  <dxfs count="2">
    <dxf>
      <fill>
        <patternFill>
          <bgColor rgb="FFFFFF00"/>
        </patternFill>
      </fill>
    </dxf>
    <dxf>
      <font>
        <b/>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41"/>
  <sheetViews>
    <sheetView tabSelected="1" topLeftCell="E1" zoomScale="75" zoomScaleNormal="75" workbookViewId="0">
      <selection activeCell="E1" sqref="E1:Q1"/>
    </sheetView>
  </sheetViews>
  <sheetFormatPr defaultRowHeight="15" x14ac:dyDescent="0.25"/>
  <cols>
    <col min="1" max="3" width="9.140625" hidden="1" customWidth="1"/>
    <col min="4" max="4" width="10.42578125" hidden="1" customWidth="1"/>
    <col min="5" max="5" width="16.28515625" customWidth="1"/>
    <col min="6" max="6" width="5.42578125" customWidth="1"/>
    <col min="7" max="7" width="22" customWidth="1"/>
    <col min="8" max="8" width="24.42578125" customWidth="1"/>
    <col min="9" max="9" width="14.5703125" customWidth="1"/>
    <col min="10" max="10" width="24.7109375" bestFit="1" customWidth="1"/>
    <col min="11" max="11" width="15.7109375" customWidth="1"/>
    <col min="12" max="12" width="12.7109375" customWidth="1"/>
    <col min="13" max="15" width="12.7109375" style="29" customWidth="1"/>
    <col min="16" max="16" width="14.5703125" customWidth="1"/>
    <col min="17" max="17" width="12.7109375" customWidth="1"/>
  </cols>
  <sheetData>
    <row r="1" spans="1:17" ht="18" x14ac:dyDescent="0.25">
      <c r="E1" s="141" t="s">
        <v>0</v>
      </c>
      <c r="F1" s="142"/>
      <c r="G1" s="142"/>
      <c r="H1" s="142"/>
      <c r="I1" s="142"/>
      <c r="J1" s="142"/>
      <c r="K1" s="142"/>
      <c r="L1" s="142"/>
      <c r="M1" s="142"/>
      <c r="N1" s="142"/>
      <c r="O1" s="142"/>
      <c r="P1" s="142"/>
      <c r="Q1" s="143"/>
    </row>
    <row r="2" spans="1:17" ht="18" x14ac:dyDescent="0.25">
      <c r="E2" s="144" t="s">
        <v>67</v>
      </c>
      <c r="F2" s="145"/>
      <c r="G2" s="146"/>
      <c r="H2" s="146"/>
      <c r="I2" s="146"/>
      <c r="J2" s="146"/>
      <c r="K2" s="146"/>
      <c r="L2" s="146"/>
      <c r="M2" s="146"/>
      <c r="N2" s="146"/>
      <c r="O2" s="146"/>
      <c r="P2" s="146"/>
      <c r="Q2" s="147"/>
    </row>
    <row r="3" spans="1:17" ht="24.95" customHeight="1" x14ac:dyDescent="0.25">
      <c r="E3" s="52" t="s">
        <v>1</v>
      </c>
      <c r="F3" s="53"/>
      <c r="G3" s="54"/>
      <c r="H3" s="54"/>
      <c r="I3" s="54"/>
      <c r="J3" s="54"/>
      <c r="K3" s="54"/>
      <c r="L3" s="54"/>
      <c r="M3" s="55"/>
      <c r="N3" s="56"/>
      <c r="O3" s="55"/>
      <c r="P3" s="54"/>
      <c r="Q3" s="57"/>
    </row>
    <row r="4" spans="1:17" ht="24.95" customHeight="1" x14ac:dyDescent="0.25">
      <c r="E4" s="148" t="s">
        <v>2</v>
      </c>
      <c r="F4" s="149"/>
      <c r="G4" s="150"/>
      <c r="H4" s="136"/>
      <c r="I4" s="136"/>
      <c r="J4" s="136"/>
      <c r="K4" s="136"/>
      <c r="L4" s="136"/>
      <c r="M4" s="1"/>
      <c r="N4" s="127" t="s">
        <v>3</v>
      </c>
      <c r="O4" s="128"/>
      <c r="P4" s="128"/>
      <c r="Q4" s="151"/>
    </row>
    <row r="5" spans="1:17" ht="24.95" customHeight="1" x14ac:dyDescent="0.25">
      <c r="E5" s="148" t="s">
        <v>4</v>
      </c>
      <c r="F5" s="149"/>
      <c r="G5" s="2"/>
      <c r="H5" s="3"/>
      <c r="I5" s="4"/>
      <c r="J5" s="5"/>
      <c r="K5" s="58" t="s">
        <v>5</v>
      </c>
      <c r="L5" s="6"/>
      <c r="M5" s="1"/>
      <c r="N5" s="59"/>
      <c r="O5" s="60"/>
      <c r="P5" s="61"/>
      <c r="Q5" s="62"/>
    </row>
    <row r="6" spans="1:17" ht="24.95" customHeight="1" x14ac:dyDescent="0.25">
      <c r="E6" s="148" t="s">
        <v>6</v>
      </c>
      <c r="F6" s="149"/>
      <c r="G6" s="6"/>
      <c r="H6" s="7"/>
      <c r="I6" s="7"/>
      <c r="J6" s="7"/>
      <c r="K6" s="7"/>
      <c r="L6" s="7"/>
      <c r="M6" s="8"/>
      <c r="N6" s="152" t="str">
        <f>E2</f>
        <v>Travel &amp; Expense Reimbursement Report - 2024</v>
      </c>
      <c r="O6" s="153"/>
      <c r="P6" s="153"/>
      <c r="Q6" s="154"/>
    </row>
    <row r="7" spans="1:17" ht="24.95" customHeight="1" x14ac:dyDescent="0.25">
      <c r="E7" s="155" t="s">
        <v>7</v>
      </c>
      <c r="F7" s="156"/>
      <c r="G7" s="157"/>
      <c r="H7" s="150"/>
      <c r="I7" s="150"/>
      <c r="J7" s="150"/>
      <c r="K7" s="150"/>
      <c r="L7" s="150"/>
      <c r="M7" s="158"/>
      <c r="N7" s="117"/>
      <c r="O7" s="117"/>
      <c r="P7" s="118"/>
      <c r="Q7" s="119"/>
    </row>
    <row r="8" spans="1:17" ht="24.95" customHeight="1" x14ac:dyDescent="0.25">
      <c r="E8" s="65"/>
      <c r="F8" s="66"/>
      <c r="G8" s="6"/>
      <c r="H8" s="150"/>
      <c r="I8" s="150"/>
      <c r="J8" s="150"/>
      <c r="K8" s="150"/>
      <c r="L8" s="150"/>
      <c r="M8" s="158"/>
      <c r="N8" s="55"/>
      <c r="O8" s="55"/>
      <c r="P8" s="63"/>
      <c r="Q8" s="64"/>
    </row>
    <row r="9" spans="1:17" ht="24.95" customHeight="1" x14ac:dyDescent="0.25">
      <c r="E9" s="67"/>
      <c r="F9" s="68"/>
      <c r="G9" s="68"/>
      <c r="H9" s="68"/>
      <c r="I9" s="68"/>
      <c r="J9" s="68"/>
      <c r="K9" s="68"/>
      <c r="L9" s="68"/>
      <c r="M9" s="69"/>
      <c r="N9" s="69"/>
      <c r="O9" s="69"/>
      <c r="P9" s="68"/>
      <c r="Q9" s="70"/>
    </row>
    <row r="10" spans="1:17" ht="48.75" x14ac:dyDescent="0.25">
      <c r="A10" s="115" t="s">
        <v>65</v>
      </c>
      <c r="B10" s="115">
        <v>0.21</v>
      </c>
      <c r="C10" s="115" t="s">
        <v>64</v>
      </c>
      <c r="D10" s="115">
        <v>0.67</v>
      </c>
      <c r="E10" s="71" t="s">
        <v>8</v>
      </c>
      <c r="F10" s="72" t="s">
        <v>9</v>
      </c>
      <c r="G10" s="139" t="s">
        <v>10</v>
      </c>
      <c r="H10" s="140"/>
      <c r="I10" s="73"/>
      <c r="J10" s="74" t="str">
        <f>IF('AA Codes'!G1=0,"Business Purpose Code","SELECT HIGHLIGHTED BUSINESS PURPOSE CODES")</f>
        <v>Business Purpose Code</v>
      </c>
      <c r="K10" s="74" t="s">
        <v>11</v>
      </c>
      <c r="L10" s="74" t="s">
        <v>62</v>
      </c>
      <c r="M10" s="75" t="s">
        <v>12</v>
      </c>
      <c r="N10" s="75" t="s">
        <v>13</v>
      </c>
      <c r="O10" s="71" t="s">
        <v>14</v>
      </c>
      <c r="P10" s="71" t="s">
        <v>15</v>
      </c>
      <c r="Q10" s="73" t="s">
        <v>16</v>
      </c>
    </row>
    <row r="11" spans="1:17" ht="24.95" customHeight="1" x14ac:dyDescent="0.25">
      <c r="A11">
        <f>IF(K11&lt;=100,0,K11-100)</f>
        <v>0</v>
      </c>
      <c r="B11" s="116">
        <f>ROUND(A11*$B$10,2)</f>
        <v>0</v>
      </c>
      <c r="C11">
        <f>IF(K11&lt;=100,K11,100)</f>
        <v>0</v>
      </c>
      <c r="D11" s="116">
        <f>ROUND(C11*$D$10,2)</f>
        <v>0</v>
      </c>
      <c r="E11" s="9"/>
      <c r="F11" s="10"/>
      <c r="G11" s="10"/>
      <c r="H11" s="5"/>
      <c r="I11" s="11"/>
      <c r="J11" s="12"/>
      <c r="K11" s="13"/>
      <c r="L11" s="102">
        <f>+B11+D11</f>
        <v>0</v>
      </c>
      <c r="M11" s="12">
        <v>0</v>
      </c>
      <c r="N11" s="12">
        <v>0</v>
      </c>
      <c r="O11" s="12">
        <v>0</v>
      </c>
      <c r="P11" s="12">
        <v>0</v>
      </c>
      <c r="Q11" s="76">
        <f>SUM(L11:P11)</f>
        <v>0</v>
      </c>
    </row>
    <row r="12" spans="1:17" ht="24.95" customHeight="1" x14ac:dyDescent="0.25">
      <c r="A12">
        <f t="shared" ref="A12:A17" si="0">IF(K12&lt;=100,0,K12-100)</f>
        <v>0</v>
      </c>
      <c r="B12" s="116">
        <f t="shared" ref="B12:B17" si="1">ROUND(A12*$B$10,2)</f>
        <v>0</v>
      </c>
      <c r="C12">
        <f t="shared" ref="C12:C17" si="2">IF(K12&lt;=100,K12,100)</f>
        <v>0</v>
      </c>
      <c r="D12" s="116">
        <f t="shared" ref="D12:D17" si="3">ROUND(C12*$D$10,2)</f>
        <v>0</v>
      </c>
      <c r="E12" s="9"/>
      <c r="F12" s="10"/>
      <c r="G12" s="10"/>
      <c r="H12" s="5"/>
      <c r="I12" s="4"/>
      <c r="J12" s="12"/>
      <c r="K12" s="13"/>
      <c r="L12" s="102">
        <f t="shared" ref="L12:L17" si="4">+B12+D12</f>
        <v>0</v>
      </c>
      <c r="M12" s="12">
        <v>0</v>
      </c>
      <c r="N12" s="12">
        <v>0</v>
      </c>
      <c r="O12" s="12">
        <v>0</v>
      </c>
      <c r="P12" s="12">
        <v>0</v>
      </c>
      <c r="Q12" s="76">
        <f t="shared" ref="Q12:Q18" si="5">SUM(L12:P12)</f>
        <v>0</v>
      </c>
    </row>
    <row r="13" spans="1:17" ht="24.95" customHeight="1" x14ac:dyDescent="0.25">
      <c r="A13">
        <f t="shared" si="0"/>
        <v>0</v>
      </c>
      <c r="B13" s="116">
        <f t="shared" si="1"/>
        <v>0</v>
      </c>
      <c r="C13">
        <f t="shared" si="2"/>
        <v>0</v>
      </c>
      <c r="D13" s="116">
        <f t="shared" si="3"/>
        <v>0</v>
      </c>
      <c r="E13" s="9"/>
      <c r="F13" s="10"/>
      <c r="G13" s="10"/>
      <c r="H13" s="5"/>
      <c r="I13" s="4"/>
      <c r="J13" s="12"/>
      <c r="K13" s="13"/>
      <c r="L13" s="102">
        <f t="shared" si="4"/>
        <v>0</v>
      </c>
      <c r="M13" s="12">
        <v>0</v>
      </c>
      <c r="N13" s="12">
        <v>0</v>
      </c>
      <c r="O13" s="12">
        <v>0</v>
      </c>
      <c r="P13" s="12">
        <v>0</v>
      </c>
      <c r="Q13" s="76">
        <f t="shared" si="5"/>
        <v>0</v>
      </c>
    </row>
    <row r="14" spans="1:17" ht="24.95" customHeight="1" x14ac:dyDescent="0.25">
      <c r="A14">
        <f t="shared" si="0"/>
        <v>0</v>
      </c>
      <c r="B14" s="116">
        <f t="shared" si="1"/>
        <v>0</v>
      </c>
      <c r="C14">
        <f t="shared" si="2"/>
        <v>0</v>
      </c>
      <c r="D14" s="116">
        <f t="shared" si="3"/>
        <v>0</v>
      </c>
      <c r="E14" s="9"/>
      <c r="F14" s="10"/>
      <c r="G14" s="10"/>
      <c r="H14" s="5"/>
      <c r="I14" s="4"/>
      <c r="J14" s="12"/>
      <c r="K14" s="13"/>
      <c r="L14" s="102">
        <f t="shared" si="4"/>
        <v>0</v>
      </c>
      <c r="M14" s="12">
        <v>0</v>
      </c>
      <c r="N14" s="12">
        <v>0</v>
      </c>
      <c r="O14" s="12">
        <v>0</v>
      </c>
      <c r="P14" s="12">
        <v>0</v>
      </c>
      <c r="Q14" s="76">
        <f t="shared" si="5"/>
        <v>0</v>
      </c>
    </row>
    <row r="15" spans="1:17" ht="24.95" customHeight="1" x14ac:dyDescent="0.25">
      <c r="A15">
        <f t="shared" si="0"/>
        <v>0</v>
      </c>
      <c r="B15" s="116">
        <f t="shared" si="1"/>
        <v>0</v>
      </c>
      <c r="C15">
        <f t="shared" si="2"/>
        <v>0</v>
      </c>
      <c r="D15" s="116">
        <f t="shared" si="3"/>
        <v>0</v>
      </c>
      <c r="E15" s="9"/>
      <c r="F15" s="10"/>
      <c r="G15" s="10"/>
      <c r="H15" s="5"/>
      <c r="I15" s="4"/>
      <c r="J15" s="12"/>
      <c r="K15" s="13"/>
      <c r="L15" s="102">
        <f t="shared" si="4"/>
        <v>0</v>
      </c>
      <c r="M15" s="12">
        <v>0</v>
      </c>
      <c r="N15" s="12">
        <v>0</v>
      </c>
      <c r="O15" s="12">
        <v>0</v>
      </c>
      <c r="P15" s="12">
        <v>0</v>
      </c>
      <c r="Q15" s="76">
        <f t="shared" si="5"/>
        <v>0</v>
      </c>
    </row>
    <row r="16" spans="1:17" ht="24.95" customHeight="1" x14ac:dyDescent="0.25">
      <c r="A16">
        <f t="shared" si="0"/>
        <v>0</v>
      </c>
      <c r="B16" s="116">
        <f t="shared" si="1"/>
        <v>0</v>
      </c>
      <c r="C16">
        <f t="shared" si="2"/>
        <v>0</v>
      </c>
      <c r="D16" s="116">
        <f t="shared" si="3"/>
        <v>0</v>
      </c>
      <c r="E16" s="9"/>
      <c r="F16" s="10"/>
      <c r="G16" s="10"/>
      <c r="H16" s="5"/>
      <c r="I16" s="4"/>
      <c r="J16" s="12"/>
      <c r="K16" s="13"/>
      <c r="L16" s="102">
        <f t="shared" si="4"/>
        <v>0</v>
      </c>
      <c r="M16" s="12">
        <v>0</v>
      </c>
      <c r="N16" s="12">
        <v>0</v>
      </c>
      <c r="O16" s="12">
        <v>0</v>
      </c>
      <c r="P16" s="12">
        <v>0</v>
      </c>
      <c r="Q16" s="76">
        <f t="shared" si="5"/>
        <v>0</v>
      </c>
    </row>
    <row r="17" spans="1:17" ht="24.95" customHeight="1" x14ac:dyDescent="0.25">
      <c r="A17">
        <f t="shared" si="0"/>
        <v>0</v>
      </c>
      <c r="B17" s="116">
        <f t="shared" si="1"/>
        <v>0</v>
      </c>
      <c r="C17">
        <f t="shared" si="2"/>
        <v>0</v>
      </c>
      <c r="D17" s="116">
        <f t="shared" si="3"/>
        <v>0</v>
      </c>
      <c r="E17" s="9"/>
      <c r="F17" s="14"/>
      <c r="G17" s="10"/>
      <c r="H17" s="6"/>
      <c r="I17" s="7"/>
      <c r="J17" s="12"/>
      <c r="K17" s="13"/>
      <c r="L17" s="102">
        <f t="shared" si="4"/>
        <v>0</v>
      </c>
      <c r="M17" s="12">
        <v>0</v>
      </c>
      <c r="N17" s="12">
        <v>0</v>
      </c>
      <c r="O17" s="12">
        <v>0</v>
      </c>
      <c r="P17" s="12">
        <v>0</v>
      </c>
      <c r="Q17" s="76">
        <f t="shared" si="5"/>
        <v>0</v>
      </c>
    </row>
    <row r="18" spans="1:17" x14ac:dyDescent="0.25">
      <c r="E18" s="77"/>
      <c r="F18" s="78"/>
      <c r="G18" s="54"/>
      <c r="H18" s="79" t="s">
        <v>17</v>
      </c>
      <c r="I18" s="79"/>
      <c r="J18" s="61"/>
      <c r="K18" s="107"/>
      <c r="L18" s="102">
        <f t="shared" ref="L18:P18" si="6">SUM(L11:L17)</f>
        <v>0</v>
      </c>
      <c r="M18" s="102">
        <f t="shared" si="6"/>
        <v>0</v>
      </c>
      <c r="N18" s="102">
        <f t="shared" si="6"/>
        <v>0</v>
      </c>
      <c r="O18" s="102">
        <f t="shared" si="6"/>
        <v>0</v>
      </c>
      <c r="P18" s="102">
        <f t="shared" si="6"/>
        <v>0</v>
      </c>
      <c r="Q18" s="103">
        <f t="shared" si="5"/>
        <v>0</v>
      </c>
    </row>
    <row r="19" spans="1:17" x14ac:dyDescent="0.25">
      <c r="E19" s="77"/>
      <c r="F19" s="78"/>
      <c r="G19" s="54"/>
      <c r="H19" s="58"/>
      <c r="I19" s="58"/>
      <c r="J19" s="54"/>
      <c r="K19" s="80"/>
      <c r="L19" s="81">
        <v>7604</v>
      </c>
      <c r="M19" s="81">
        <v>7603</v>
      </c>
      <c r="N19" s="81">
        <v>7602</v>
      </c>
      <c r="O19" s="81">
        <v>7601</v>
      </c>
      <c r="P19" s="81">
        <v>7600</v>
      </c>
      <c r="Q19" s="82"/>
    </row>
    <row r="20" spans="1:17" x14ac:dyDescent="0.25">
      <c r="E20" s="83" t="s">
        <v>18</v>
      </c>
      <c r="F20" s="63"/>
      <c r="G20" s="54"/>
      <c r="H20" s="54"/>
      <c r="I20" s="54"/>
      <c r="J20" s="54"/>
      <c r="K20" s="84"/>
      <c r="L20" s="127" t="s">
        <v>19</v>
      </c>
      <c r="M20" s="128"/>
      <c r="N20" s="128"/>
      <c r="O20" s="128"/>
      <c r="P20" s="129"/>
      <c r="Q20" s="82"/>
    </row>
    <row r="21" spans="1:17" x14ac:dyDescent="0.25">
      <c r="E21" s="85" t="s">
        <v>20</v>
      </c>
      <c r="F21" s="86"/>
      <c r="G21" s="87"/>
      <c r="H21" s="11"/>
      <c r="I21" s="85" t="s">
        <v>21</v>
      </c>
      <c r="J21" s="88" t="s">
        <v>22</v>
      </c>
      <c r="K21" s="54"/>
      <c r="L21" s="54"/>
      <c r="M21" s="130" t="s">
        <v>23</v>
      </c>
      <c r="N21" s="131"/>
      <c r="O21" s="131"/>
      <c r="P21" s="131"/>
      <c r="Q21" s="105">
        <f>Q18</f>
        <v>0</v>
      </c>
    </row>
    <row r="22" spans="1:17" ht="24.95" customHeight="1" x14ac:dyDescent="0.25">
      <c r="E22" s="15"/>
      <c r="F22" s="16"/>
      <c r="G22" s="16"/>
      <c r="H22" s="17"/>
      <c r="I22" s="18">
        <v>0</v>
      </c>
      <c r="J22" s="19"/>
      <c r="K22" s="89"/>
      <c r="L22" s="58"/>
      <c r="M22" s="54"/>
      <c r="N22" s="54"/>
      <c r="O22" s="54"/>
      <c r="P22" s="90" t="s">
        <v>24</v>
      </c>
      <c r="Q22" s="105">
        <f>I32</f>
        <v>0</v>
      </c>
    </row>
    <row r="23" spans="1:17" s="22" customFormat="1" ht="24.95" customHeight="1" x14ac:dyDescent="0.25">
      <c r="E23" s="15"/>
      <c r="F23" s="20"/>
      <c r="G23" s="20"/>
      <c r="H23" s="21"/>
      <c r="I23" s="18">
        <v>0</v>
      </c>
      <c r="J23" s="19"/>
      <c r="K23" s="91"/>
      <c r="L23" s="92"/>
      <c r="M23" s="93"/>
      <c r="N23" s="93"/>
      <c r="O23" s="93"/>
      <c r="P23" s="90" t="s">
        <v>25</v>
      </c>
      <c r="Q23" s="105">
        <f>Q21+Q22</f>
        <v>0</v>
      </c>
    </row>
    <row r="24" spans="1:17" ht="24.95" customHeight="1" x14ac:dyDescent="0.25">
      <c r="E24" s="15"/>
      <c r="F24" s="23"/>
      <c r="G24" s="23"/>
      <c r="H24" s="21"/>
      <c r="I24" s="18">
        <v>0</v>
      </c>
      <c r="J24" s="19"/>
      <c r="K24" s="89"/>
      <c r="L24" s="132" t="s">
        <v>26</v>
      </c>
      <c r="M24" s="133"/>
      <c r="N24" s="133"/>
      <c r="O24" s="133"/>
      <c r="P24" s="133"/>
      <c r="Q24" s="134"/>
    </row>
    <row r="25" spans="1:17" ht="24.95" customHeight="1" x14ac:dyDescent="0.25">
      <c r="E25" s="15"/>
      <c r="F25" s="23"/>
      <c r="G25" s="23"/>
      <c r="H25" s="21"/>
      <c r="I25" s="18">
        <v>0</v>
      </c>
      <c r="J25" s="19"/>
      <c r="K25" s="89"/>
      <c r="L25" s="54"/>
      <c r="M25" s="55"/>
      <c r="N25" s="55"/>
      <c r="O25" s="55"/>
      <c r="P25" s="54"/>
      <c r="Q25" s="57"/>
    </row>
    <row r="26" spans="1:17" ht="24.95" customHeight="1" x14ac:dyDescent="0.25">
      <c r="E26" s="15"/>
      <c r="F26" s="23"/>
      <c r="G26" s="23"/>
      <c r="H26" s="21"/>
      <c r="I26" s="18">
        <v>0</v>
      </c>
      <c r="J26" s="19"/>
      <c r="K26" s="89"/>
      <c r="L26" s="54"/>
      <c r="M26" s="24"/>
      <c r="N26" s="24"/>
      <c r="O26" s="24"/>
      <c r="P26" s="7"/>
      <c r="Q26" s="8"/>
    </row>
    <row r="27" spans="1:17" ht="24.95" customHeight="1" x14ac:dyDescent="0.25">
      <c r="E27" s="15"/>
      <c r="F27" s="23"/>
      <c r="G27" s="23"/>
      <c r="H27" s="21"/>
      <c r="I27" s="18">
        <v>0</v>
      </c>
      <c r="J27" s="19"/>
      <c r="K27" s="89"/>
      <c r="L27" s="54"/>
      <c r="M27" s="63" t="s">
        <v>27</v>
      </c>
      <c r="N27" s="55"/>
      <c r="O27" s="55"/>
      <c r="P27" s="54"/>
      <c r="Q27" s="80" t="s">
        <v>28</v>
      </c>
    </row>
    <row r="28" spans="1:17" ht="24.95" customHeight="1" x14ac:dyDescent="0.25">
      <c r="E28" s="15"/>
      <c r="F28" s="23"/>
      <c r="G28" s="23"/>
      <c r="H28" s="21"/>
      <c r="I28" s="18">
        <v>0</v>
      </c>
      <c r="J28" s="19"/>
      <c r="K28" s="89"/>
      <c r="L28" s="54"/>
      <c r="M28" s="55"/>
      <c r="N28" s="55"/>
      <c r="O28" s="55"/>
      <c r="P28" s="54"/>
      <c r="Q28" s="57"/>
    </row>
    <row r="29" spans="1:17" ht="24.95" customHeight="1" x14ac:dyDescent="0.25">
      <c r="E29" s="15"/>
      <c r="F29" s="23"/>
      <c r="G29" s="23"/>
      <c r="H29" s="21"/>
      <c r="I29" s="18">
        <v>0</v>
      </c>
      <c r="J29" s="19"/>
      <c r="K29" s="89"/>
      <c r="L29" s="54"/>
      <c r="M29" s="135"/>
      <c r="N29" s="136"/>
      <c r="O29" s="136"/>
      <c r="P29" s="136"/>
      <c r="Q29" s="137"/>
    </row>
    <row r="30" spans="1:17" ht="24.95" customHeight="1" x14ac:dyDescent="0.25">
      <c r="E30" s="138" t="s">
        <v>29</v>
      </c>
      <c r="F30" s="138"/>
      <c r="G30" s="138"/>
      <c r="H30" s="138"/>
      <c r="I30" s="104">
        <f>SUM(I22:I29)</f>
        <v>0</v>
      </c>
      <c r="J30" s="94"/>
      <c r="K30" s="54"/>
      <c r="L30" s="54"/>
      <c r="M30" s="63" t="s">
        <v>30</v>
      </c>
      <c r="N30" s="55"/>
      <c r="O30" s="55"/>
      <c r="P30" s="54"/>
      <c r="Q30" s="80" t="s">
        <v>28</v>
      </c>
    </row>
    <row r="31" spans="1:17" ht="24.95" customHeight="1" x14ac:dyDescent="0.25">
      <c r="E31" s="120" t="s">
        <v>31</v>
      </c>
      <c r="F31" s="121"/>
      <c r="G31" s="121"/>
      <c r="H31" s="122"/>
      <c r="I31" s="104">
        <f>'Misc. Expenses Form'!I30</f>
        <v>0</v>
      </c>
      <c r="J31" s="54"/>
      <c r="K31" s="54"/>
      <c r="L31" s="54"/>
      <c r="M31" s="55"/>
      <c r="N31" s="55"/>
      <c r="O31" s="55"/>
      <c r="P31" s="54"/>
      <c r="Q31" s="57"/>
    </row>
    <row r="32" spans="1:17" ht="24.95" customHeight="1" x14ac:dyDescent="0.25">
      <c r="E32" s="120" t="s">
        <v>32</v>
      </c>
      <c r="F32" s="121"/>
      <c r="G32" s="121"/>
      <c r="H32" s="122"/>
      <c r="I32" s="95">
        <f>SUM(I30:I31)</f>
        <v>0</v>
      </c>
      <c r="J32" s="54"/>
      <c r="K32" s="96"/>
      <c r="L32" s="90" t="s">
        <v>33</v>
      </c>
      <c r="M32" s="6"/>
      <c r="N32" s="24"/>
      <c r="O32" s="24"/>
      <c r="P32" s="7"/>
      <c r="Q32" s="57"/>
    </row>
    <row r="33" spans="1:17" ht="24.95" customHeight="1" x14ac:dyDescent="0.25">
      <c r="E33" s="97"/>
      <c r="F33" s="123" t="s">
        <v>34</v>
      </c>
      <c r="G33" s="123"/>
      <c r="H33" s="123"/>
      <c r="I33" s="124"/>
      <c r="J33" s="26"/>
      <c r="K33" s="96"/>
      <c r="L33" s="90"/>
      <c r="M33" s="6"/>
      <c r="N33" s="27"/>
      <c r="O33" s="27"/>
      <c r="P33" s="4"/>
      <c r="Q33" s="57"/>
    </row>
    <row r="34" spans="1:17" ht="24.95" customHeight="1" x14ac:dyDescent="0.25">
      <c r="E34" s="89"/>
      <c r="F34" s="90"/>
      <c r="G34" s="90"/>
      <c r="H34" s="90"/>
      <c r="I34" s="98" t="s">
        <v>35</v>
      </c>
      <c r="J34" s="26"/>
      <c r="K34" s="55"/>
      <c r="L34" s="54"/>
      <c r="M34" s="6"/>
      <c r="N34" s="24"/>
      <c r="O34" s="24"/>
      <c r="P34" s="7"/>
      <c r="Q34" s="57"/>
    </row>
    <row r="35" spans="1:17" ht="24.95" customHeight="1" x14ac:dyDescent="0.25">
      <c r="E35" s="89"/>
      <c r="F35" s="54"/>
      <c r="G35" s="54"/>
      <c r="H35" s="54"/>
      <c r="I35" s="99" t="s">
        <v>36</v>
      </c>
      <c r="J35" s="26"/>
      <c r="K35" s="54"/>
      <c r="L35" s="54"/>
      <c r="M35" s="6"/>
      <c r="N35" s="27"/>
      <c r="O35" s="27"/>
      <c r="P35" s="4"/>
      <c r="Q35" s="57"/>
    </row>
    <row r="36" spans="1:17" ht="24.95" customHeight="1" x14ac:dyDescent="0.25">
      <c r="E36" s="100"/>
      <c r="F36" s="7"/>
      <c r="G36" s="101" t="s">
        <v>37</v>
      </c>
      <c r="H36" s="7"/>
      <c r="I36" s="7"/>
      <c r="J36" s="7"/>
      <c r="K36" s="24"/>
      <c r="L36" s="24"/>
      <c r="M36" s="7"/>
      <c r="N36" s="7"/>
      <c r="O36" s="7"/>
      <c r="P36" s="7"/>
      <c r="Q36" s="8"/>
    </row>
    <row r="37" spans="1:17" x14ac:dyDescent="0.25">
      <c r="E37" s="125"/>
      <c r="F37" s="126"/>
      <c r="G37" s="126"/>
      <c r="H37" s="28"/>
      <c r="I37" s="28"/>
      <c r="J37" s="25"/>
      <c r="N37" s="108"/>
      <c r="Q37" s="109"/>
    </row>
    <row r="38" spans="1:17" x14ac:dyDescent="0.25">
      <c r="A38" t="s">
        <v>66</v>
      </c>
      <c r="E38" s="110" t="s">
        <v>61</v>
      </c>
      <c r="F38" s="106"/>
      <c r="G38" s="106"/>
      <c r="H38" s="28"/>
      <c r="I38" s="28"/>
      <c r="J38" s="30"/>
      <c r="N38" s="108"/>
      <c r="Q38" s="109"/>
    </row>
    <row r="39" spans="1:17" x14ac:dyDescent="0.25">
      <c r="B39">
        <f>B10</f>
        <v>0.21</v>
      </c>
      <c r="D39">
        <f>D10</f>
        <v>0.67</v>
      </c>
      <c r="E39" s="110" t="str">
        <f>"The first 100 miles per trip will be reimbursed at the full Federal Mileage Rate of "&amp;$D$39&amp;"/mile.  All miles past 100 per trip will be reimbursed at the gas-only rate of "&amp;$B$39&amp;"/mile."</f>
        <v>The first 100 miles per trip will be reimbursed at the full Federal Mileage Rate of 0.67/mile.  All miles past 100 per trip will be reimbursed at the gas-only rate of 0.21/mile.</v>
      </c>
      <c r="F39" s="106"/>
      <c r="G39" s="106"/>
      <c r="H39" s="28"/>
      <c r="I39" s="28"/>
      <c r="J39" s="25"/>
      <c r="Q39" s="109"/>
    </row>
    <row r="40" spans="1:17" x14ac:dyDescent="0.25">
      <c r="A40">
        <v>50</v>
      </c>
      <c r="B40">
        <f>ROUND(B39*A40,2)</f>
        <v>10.5</v>
      </c>
      <c r="C40">
        <v>100</v>
      </c>
      <c r="D40">
        <f>ROUND(D39*C40,2)</f>
        <v>67</v>
      </c>
      <c r="E40" s="110" t="str">
        <f>"For Example, if you drive 150 miles on a trip the reimbursement will be (100 miles * $"&amp;$D$39&amp;"/mile = $"&amp;TEXT($D$40,"0.00")&amp;") + (50 miles * $"&amp;$B$39&amp;"mile = $"&amp;TEXT($B$40,"0.00")&amp;"), for a reimbursement total of $"&amp;TEXT($D$41,"0.00")</f>
        <v>For Example, if you drive 150 miles on a trip the reimbursement will be (100 miles * $0.67/mile = $67.00) + (50 miles * $0.21mile = $10.50), for a reimbursement total of $77.50</v>
      </c>
      <c r="F40" s="106"/>
      <c r="G40" s="106"/>
      <c r="H40" s="28"/>
      <c r="I40" s="28"/>
      <c r="J40" s="25"/>
      <c r="Q40" s="109"/>
    </row>
    <row r="41" spans="1:17" x14ac:dyDescent="0.25">
      <c r="D41">
        <f>+B40+D40</f>
        <v>77.5</v>
      </c>
      <c r="E41" s="111" t="s">
        <v>63</v>
      </c>
      <c r="F41" s="112"/>
      <c r="G41" s="112"/>
      <c r="H41" s="112"/>
      <c r="I41" s="112"/>
      <c r="J41" s="112"/>
      <c r="K41" s="112"/>
      <c r="L41" s="112"/>
      <c r="M41" s="113"/>
      <c r="N41" s="113"/>
      <c r="O41" s="113"/>
      <c r="P41" s="112"/>
      <c r="Q41" s="114"/>
    </row>
  </sheetData>
  <sheetProtection algorithmName="SHA-512" hashValue="FglmaURuS09ogjSA5IISZ7MZ/AWgoveIq11nNfmKlTk9NUqly0uLfOA1eXliUR/7Apkig7iKxVUX2MY/Zz59kg==" saltValue="vP1rq2tFCfzbizfbVab2Gw==" spinCount="100000" sheet="1" objects="1" scenarios="1"/>
  <mergeCells count="21">
    <mergeCell ref="G10:H10"/>
    <mergeCell ref="E1:Q1"/>
    <mergeCell ref="E2:Q2"/>
    <mergeCell ref="E4:F4"/>
    <mergeCell ref="G4:L4"/>
    <mergeCell ref="N4:Q4"/>
    <mergeCell ref="E5:F5"/>
    <mergeCell ref="E6:F6"/>
    <mergeCell ref="N6:Q6"/>
    <mergeCell ref="E7:G7"/>
    <mergeCell ref="H7:M7"/>
    <mergeCell ref="H8:M8"/>
    <mergeCell ref="E31:H31"/>
    <mergeCell ref="E32:H32"/>
    <mergeCell ref="F33:I33"/>
    <mergeCell ref="E37:G37"/>
    <mergeCell ref="L20:P20"/>
    <mergeCell ref="M21:P21"/>
    <mergeCell ref="L24:Q24"/>
    <mergeCell ref="M29:Q29"/>
    <mergeCell ref="E30:H30"/>
  </mergeCells>
  <conditionalFormatting sqref="J10">
    <cfRule type="expression" dxfId="1" priority="3">
      <formula>$J$10="SELECT HIGHLIGHTED BUSINESS PURPOSE CODES"</formula>
    </cfRule>
  </conditionalFormatting>
  <conditionalFormatting sqref="J11:J17">
    <cfRule type="expression" dxfId="0" priority="1" stopIfTrue="1">
      <formula>AND($Q11&lt;&gt;0,$J11="")</formula>
    </cfRule>
  </conditionalFormatting>
  <dataValidations disablePrompts="1" count="3">
    <dataValidation type="decimal" allowBlank="1" showInputMessage="1" showErrorMessage="1" errorTitle="error" error="This must be a number" sqref="M11:P17" xr:uid="{00000000-0002-0000-0000-000000000000}">
      <formula1>-50000</formula1>
      <formula2>50000</formula2>
    </dataValidation>
    <dataValidation type="decimal" allowBlank="1" showInputMessage="1" showErrorMessage="1" errorTitle="Error" error="This must be a number" sqref="I30:I31 K11:K17" xr:uid="{00000000-0002-0000-0000-000001000000}">
      <formula1>-50000</formula1>
      <formula2>50000</formula2>
    </dataValidation>
    <dataValidation type="date" operator="greaterThan" allowBlank="1" showInputMessage="1" showErrorMessage="1" errorTitle="Date Error" error="This must be a date" sqref="E11:E17" xr:uid="{00000000-0002-0000-0000-000002000000}">
      <formula1>41640</formula1>
    </dataValidation>
  </dataValidations>
  <pageMargins left="0.7" right="0.7" top="0.75" bottom="0.75" header="0.3" footer="0.3"/>
  <pageSetup scale="54" orientation="landscape" r:id="rId1"/>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errorTitle="AA Error" error="Invalid AA Code" promptTitle="Business Purpose Code" prompt="Select Business Purpose Code from Drop-Down Menu" xr:uid="{00000000-0002-0000-0000-000003000000}">
          <x14:formula1>
            <xm:f>'AA Codes'!$A$2:$A$10</xm:f>
          </x14:formula1>
          <xm:sqref>J11:J17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32"/>
  <sheetViews>
    <sheetView zoomScale="75" zoomScaleNormal="75" workbookViewId="0">
      <selection activeCell="A7" sqref="A7"/>
    </sheetView>
  </sheetViews>
  <sheetFormatPr defaultRowHeight="12.75" x14ac:dyDescent="0.2"/>
  <cols>
    <col min="1" max="1" width="8.28515625" style="32" customWidth="1"/>
    <col min="2" max="2" width="34.42578125" style="32" customWidth="1"/>
    <col min="3" max="4" width="23.28515625" style="32" customWidth="1"/>
    <col min="5" max="5" width="18.42578125" style="32" customWidth="1"/>
    <col min="6" max="6" width="22.85546875" style="32" customWidth="1"/>
    <col min="7" max="7" width="7.7109375" style="32" customWidth="1"/>
    <col min="8" max="8" width="9.5703125" style="32" customWidth="1"/>
    <col min="9" max="9" width="11.7109375" style="32" customWidth="1"/>
    <col min="10" max="16384" width="9.140625" style="32"/>
  </cols>
  <sheetData>
    <row r="1" spans="1:9" s="31" customFormat="1" ht="18" x14ac:dyDescent="0.25">
      <c r="A1" s="161" t="s">
        <v>0</v>
      </c>
      <c r="B1" s="162"/>
      <c r="C1" s="162"/>
      <c r="D1" s="162"/>
      <c r="E1" s="162"/>
      <c r="F1" s="162"/>
      <c r="G1" s="162"/>
      <c r="H1" s="162"/>
      <c r="I1" s="163"/>
    </row>
    <row r="2" spans="1:9" ht="18" x14ac:dyDescent="0.25">
      <c r="A2" s="164" t="s">
        <v>38</v>
      </c>
      <c r="B2" s="165"/>
      <c r="C2" s="165"/>
      <c r="D2" s="165"/>
      <c r="E2" s="165"/>
      <c r="F2" s="165"/>
      <c r="G2" s="165"/>
      <c r="H2" s="165"/>
      <c r="I2" s="166"/>
    </row>
    <row r="3" spans="1:9" x14ac:dyDescent="0.2">
      <c r="A3" s="33"/>
      <c r="B3" s="34"/>
      <c r="C3" s="34"/>
      <c r="D3" s="34"/>
      <c r="E3" s="34"/>
      <c r="F3" s="34"/>
      <c r="G3" s="34"/>
      <c r="H3" s="34"/>
      <c r="I3" s="35"/>
    </row>
    <row r="4" spans="1:9" ht="15.75" x14ac:dyDescent="0.25">
      <c r="A4" s="167" t="s">
        <v>39</v>
      </c>
      <c r="B4" s="168"/>
      <c r="C4" s="157"/>
      <c r="I4" s="36"/>
    </row>
    <row r="5" spans="1:9" x14ac:dyDescent="0.2">
      <c r="A5" s="37"/>
      <c r="B5" s="38"/>
      <c r="C5" s="39"/>
      <c r="D5" s="39"/>
      <c r="E5" s="39"/>
      <c r="F5" s="39"/>
      <c r="G5" s="39"/>
      <c r="H5" s="39"/>
      <c r="I5" s="40"/>
    </row>
    <row r="6" spans="1:9" s="42" customFormat="1" ht="25.5" x14ac:dyDescent="0.2">
      <c r="A6" s="41" t="s">
        <v>28</v>
      </c>
      <c r="B6" s="41" t="s">
        <v>40</v>
      </c>
      <c r="C6" s="169" t="s">
        <v>41</v>
      </c>
      <c r="D6" s="170"/>
      <c r="E6" s="41" t="s">
        <v>42</v>
      </c>
      <c r="F6" s="41" t="s">
        <v>43</v>
      </c>
      <c r="G6" s="41" t="s">
        <v>44</v>
      </c>
      <c r="H6" s="41" t="s">
        <v>45</v>
      </c>
      <c r="I6" s="41" t="s">
        <v>46</v>
      </c>
    </row>
    <row r="7" spans="1:9" ht="20.100000000000001" customHeight="1" x14ac:dyDescent="0.2">
      <c r="A7" s="43"/>
      <c r="B7" s="44"/>
      <c r="C7" s="159"/>
      <c r="D7" s="160"/>
      <c r="E7" s="44"/>
      <c r="F7" s="44"/>
      <c r="G7" s="44"/>
      <c r="H7" s="44"/>
      <c r="I7" s="45">
        <v>0</v>
      </c>
    </row>
    <row r="8" spans="1:9" ht="20.100000000000001" customHeight="1" x14ac:dyDescent="0.2">
      <c r="A8" s="43"/>
      <c r="B8" s="44"/>
      <c r="C8" s="159"/>
      <c r="D8" s="160"/>
      <c r="E8" s="44"/>
      <c r="F8" s="44"/>
      <c r="G8" s="44"/>
      <c r="H8" s="44"/>
      <c r="I8" s="45">
        <v>0</v>
      </c>
    </row>
    <row r="9" spans="1:9" ht="20.100000000000001" customHeight="1" x14ac:dyDescent="0.2">
      <c r="A9" s="43"/>
      <c r="B9" s="44"/>
      <c r="C9" s="159"/>
      <c r="D9" s="160"/>
      <c r="E9" s="44"/>
      <c r="F9" s="44"/>
      <c r="G9" s="44"/>
      <c r="H9" s="44"/>
      <c r="I9" s="45">
        <v>0</v>
      </c>
    </row>
    <row r="10" spans="1:9" ht="20.100000000000001" customHeight="1" x14ac:dyDescent="0.2">
      <c r="A10" s="43"/>
      <c r="B10" s="44"/>
      <c r="C10" s="159"/>
      <c r="D10" s="160"/>
      <c r="E10" s="44"/>
      <c r="F10" s="44"/>
      <c r="G10" s="44"/>
      <c r="H10" s="44"/>
      <c r="I10" s="45">
        <v>0</v>
      </c>
    </row>
    <row r="11" spans="1:9" ht="20.100000000000001" customHeight="1" x14ac:dyDescent="0.2">
      <c r="A11" s="43"/>
      <c r="B11" s="44"/>
      <c r="C11" s="159"/>
      <c r="D11" s="160"/>
      <c r="E11" s="44"/>
      <c r="F11" s="44"/>
      <c r="G11" s="44"/>
      <c r="H11" s="44"/>
      <c r="I11" s="45">
        <v>0</v>
      </c>
    </row>
    <row r="12" spans="1:9" ht="20.100000000000001" customHeight="1" x14ac:dyDescent="0.2">
      <c r="A12" s="43"/>
      <c r="B12" s="44"/>
      <c r="C12" s="159"/>
      <c r="D12" s="160"/>
      <c r="E12" s="44"/>
      <c r="F12" s="44"/>
      <c r="G12" s="44"/>
      <c r="H12" s="44"/>
      <c r="I12" s="45">
        <v>0</v>
      </c>
    </row>
    <row r="13" spans="1:9" ht="20.100000000000001" customHeight="1" x14ac:dyDescent="0.2">
      <c r="A13" s="43"/>
      <c r="B13" s="44"/>
      <c r="C13" s="159"/>
      <c r="D13" s="160"/>
      <c r="E13" s="44"/>
      <c r="F13" s="44"/>
      <c r="G13" s="44"/>
      <c r="H13" s="44"/>
      <c r="I13" s="45">
        <v>0</v>
      </c>
    </row>
    <row r="14" spans="1:9" ht="20.100000000000001" customHeight="1" x14ac:dyDescent="0.2">
      <c r="A14" s="43"/>
      <c r="B14" s="44"/>
      <c r="C14" s="159"/>
      <c r="D14" s="160"/>
      <c r="E14" s="44"/>
      <c r="F14" s="44"/>
      <c r="G14" s="44"/>
      <c r="H14" s="44"/>
      <c r="I14" s="45">
        <v>0</v>
      </c>
    </row>
    <row r="15" spans="1:9" ht="20.100000000000001" customHeight="1" x14ac:dyDescent="0.2">
      <c r="A15" s="43"/>
      <c r="B15" s="44"/>
      <c r="C15" s="159"/>
      <c r="D15" s="160"/>
      <c r="E15" s="44"/>
      <c r="F15" s="44"/>
      <c r="G15" s="44"/>
      <c r="H15" s="44"/>
      <c r="I15" s="45">
        <v>0</v>
      </c>
    </row>
    <row r="16" spans="1:9" ht="20.100000000000001" customHeight="1" x14ac:dyDescent="0.2">
      <c r="A16" s="43"/>
      <c r="B16" s="44"/>
      <c r="C16" s="159"/>
      <c r="D16" s="160"/>
      <c r="E16" s="44"/>
      <c r="F16" s="44"/>
      <c r="G16" s="44"/>
      <c r="H16" s="44"/>
      <c r="I16" s="45">
        <v>0</v>
      </c>
    </row>
    <row r="17" spans="1:22" ht="20.100000000000001" customHeight="1" x14ac:dyDescent="0.2">
      <c r="A17" s="43"/>
      <c r="B17" s="44"/>
      <c r="C17" s="159"/>
      <c r="D17" s="160"/>
      <c r="E17" s="44"/>
      <c r="F17" s="44"/>
      <c r="G17" s="44"/>
      <c r="H17" s="44"/>
      <c r="I17" s="45">
        <v>0</v>
      </c>
    </row>
    <row r="18" spans="1:22" ht="20.100000000000001" customHeight="1" x14ac:dyDescent="0.2">
      <c r="A18" s="43"/>
      <c r="B18" s="44"/>
      <c r="C18" s="159"/>
      <c r="D18" s="160"/>
      <c r="E18" s="44"/>
      <c r="F18" s="44"/>
      <c r="G18" s="44"/>
      <c r="H18" s="44"/>
      <c r="I18" s="45">
        <v>0</v>
      </c>
    </row>
    <row r="19" spans="1:22" ht="20.100000000000001" customHeight="1" x14ac:dyDescent="0.2">
      <c r="A19" s="43"/>
      <c r="B19" s="44"/>
      <c r="C19" s="159"/>
      <c r="D19" s="160"/>
      <c r="E19" s="44"/>
      <c r="F19" s="44"/>
      <c r="G19" s="44"/>
      <c r="H19" s="44"/>
      <c r="I19" s="45">
        <v>0</v>
      </c>
    </row>
    <row r="20" spans="1:22" ht="20.100000000000001" customHeight="1" x14ac:dyDescent="0.2">
      <c r="A20" s="43"/>
      <c r="B20" s="44"/>
      <c r="C20" s="159"/>
      <c r="D20" s="160"/>
      <c r="E20" s="44"/>
      <c r="F20" s="44"/>
      <c r="G20" s="44"/>
      <c r="H20" s="44"/>
      <c r="I20" s="45">
        <v>0</v>
      </c>
    </row>
    <row r="21" spans="1:22" ht="20.100000000000001" customHeight="1" x14ac:dyDescent="0.2">
      <c r="A21" s="43"/>
      <c r="B21" s="44"/>
      <c r="C21" s="159"/>
      <c r="D21" s="160"/>
      <c r="E21" s="44"/>
      <c r="F21" s="44"/>
      <c r="G21" s="44"/>
      <c r="H21" s="44"/>
      <c r="I21" s="45">
        <v>0</v>
      </c>
    </row>
    <row r="22" spans="1:22" ht="20.100000000000001" customHeight="1" x14ac:dyDescent="0.2">
      <c r="A22" s="43"/>
      <c r="B22" s="44"/>
      <c r="C22" s="159"/>
      <c r="D22" s="160"/>
      <c r="E22" s="44"/>
      <c r="F22" s="44"/>
      <c r="G22" s="44"/>
      <c r="H22" s="44"/>
      <c r="I22" s="45">
        <v>0</v>
      </c>
    </row>
    <row r="23" spans="1:22" ht="20.100000000000001" customHeight="1" x14ac:dyDescent="0.2">
      <c r="A23" s="43"/>
      <c r="B23" s="44"/>
      <c r="C23" s="159"/>
      <c r="D23" s="160"/>
      <c r="E23" s="44"/>
      <c r="F23" s="44"/>
      <c r="G23" s="44"/>
      <c r="H23" s="44"/>
      <c r="I23" s="45">
        <v>0</v>
      </c>
    </row>
    <row r="24" spans="1:22" ht="20.100000000000001" customHeight="1" x14ac:dyDescent="0.2">
      <c r="A24" s="43"/>
      <c r="B24" s="44"/>
      <c r="C24" s="159"/>
      <c r="D24" s="160"/>
      <c r="E24" s="44"/>
      <c r="F24" s="44"/>
      <c r="G24" s="44"/>
      <c r="H24" s="44"/>
      <c r="I24" s="45">
        <v>0</v>
      </c>
    </row>
    <row r="25" spans="1:22" ht="20.100000000000001" customHeight="1" x14ac:dyDescent="0.2">
      <c r="A25" s="43"/>
      <c r="B25" s="44"/>
      <c r="C25" s="159"/>
      <c r="D25" s="160"/>
      <c r="E25" s="44"/>
      <c r="F25" s="44"/>
      <c r="G25" s="44"/>
      <c r="H25" s="44"/>
      <c r="I25" s="45">
        <v>0</v>
      </c>
    </row>
    <row r="26" spans="1:22" ht="20.100000000000001" customHeight="1" x14ac:dyDescent="0.2">
      <c r="A26" s="43"/>
      <c r="B26" s="44"/>
      <c r="C26" s="159"/>
      <c r="D26" s="160"/>
      <c r="E26" s="44"/>
      <c r="F26" s="44"/>
      <c r="G26" s="44"/>
      <c r="H26" s="44"/>
      <c r="I26" s="45">
        <v>0</v>
      </c>
    </row>
    <row r="27" spans="1:22" ht="20.100000000000001" customHeight="1" x14ac:dyDescent="0.2">
      <c r="A27" s="43"/>
      <c r="B27" s="44"/>
      <c r="C27" s="159"/>
      <c r="D27" s="160"/>
      <c r="E27" s="44"/>
      <c r="F27" s="44"/>
      <c r="G27" s="44"/>
      <c r="H27" s="44"/>
      <c r="I27" s="45">
        <v>0</v>
      </c>
    </row>
    <row r="28" spans="1:22" ht="20.100000000000001" customHeight="1" x14ac:dyDescent="0.2">
      <c r="A28" s="43"/>
      <c r="B28" s="44"/>
      <c r="C28" s="159"/>
      <c r="D28" s="160"/>
      <c r="E28" s="44"/>
      <c r="F28" s="44"/>
      <c r="G28" s="44"/>
      <c r="H28" s="44"/>
      <c r="I28" s="45">
        <v>0</v>
      </c>
    </row>
    <row r="29" spans="1:22" ht="20.100000000000001" customHeight="1" x14ac:dyDescent="0.2">
      <c r="A29" s="43"/>
      <c r="B29" s="44"/>
      <c r="C29" s="159"/>
      <c r="D29" s="160"/>
      <c r="E29" s="44"/>
      <c r="F29" s="44"/>
      <c r="G29" s="44"/>
      <c r="H29" s="44"/>
      <c r="I29" s="45">
        <v>0</v>
      </c>
    </row>
    <row r="30" spans="1:22" ht="20.100000000000001" customHeight="1" thickBot="1" x14ac:dyDescent="0.25">
      <c r="B30" s="46"/>
      <c r="C30" s="46"/>
      <c r="H30" s="47" t="s">
        <v>47</v>
      </c>
      <c r="I30" s="48">
        <f>SUM(I7:I29)</f>
        <v>0</v>
      </c>
    </row>
    <row r="31" spans="1:22" ht="16.5" thickTop="1" x14ac:dyDescent="0.2">
      <c r="B31" s="46"/>
      <c r="C31" s="46"/>
      <c r="H31" s="47"/>
      <c r="I31" s="49"/>
    </row>
    <row r="32" spans="1:22" s="31" customFormat="1" ht="18" customHeight="1" x14ac:dyDescent="0.25">
      <c r="A32" s="50" t="s">
        <v>48</v>
      </c>
      <c r="B32" s="50"/>
      <c r="C32" s="50"/>
      <c r="D32" s="50"/>
      <c r="E32" s="50"/>
      <c r="F32" s="50"/>
      <c r="G32" s="50"/>
      <c r="H32" s="50"/>
      <c r="I32"/>
      <c r="J32"/>
      <c r="K32"/>
      <c r="L32"/>
      <c r="M32"/>
      <c r="N32"/>
      <c r="O32"/>
      <c r="P32"/>
      <c r="Q32"/>
      <c r="R32"/>
      <c r="S32"/>
      <c r="T32"/>
      <c r="U32"/>
      <c r="V32"/>
    </row>
  </sheetData>
  <sheetProtection algorithmName="SHA-512" hashValue="DEk0e1/L4kapm3qPC9vTAA0yewBmRLRzTOUsRb94CDi5Yj6l2tmuF2GNng4QTvBYr3eFwsvleNjDYkgMd1B4Wg==" saltValue="0PTcQr3zkdO6fQwI0Zcy+w==" spinCount="100000" sheet="1" objects="1" scenarios="1"/>
  <mergeCells count="27">
    <mergeCell ref="C8:D8"/>
    <mergeCell ref="A1:I1"/>
    <mergeCell ref="A2:I2"/>
    <mergeCell ref="A4:C4"/>
    <mergeCell ref="C6:D6"/>
    <mergeCell ref="C7:D7"/>
    <mergeCell ref="C20:D20"/>
    <mergeCell ref="C9:D9"/>
    <mergeCell ref="C10:D10"/>
    <mergeCell ref="C11:D11"/>
    <mergeCell ref="C12:D12"/>
    <mergeCell ref="C13:D13"/>
    <mergeCell ref="C14:D14"/>
    <mergeCell ref="C15:D15"/>
    <mergeCell ref="C16:D16"/>
    <mergeCell ref="C17:D17"/>
    <mergeCell ref="C18:D18"/>
    <mergeCell ref="C19:D19"/>
    <mergeCell ref="C27:D27"/>
    <mergeCell ref="C28:D28"/>
    <mergeCell ref="C29:D29"/>
    <mergeCell ref="C21:D21"/>
    <mergeCell ref="C22:D22"/>
    <mergeCell ref="C23:D23"/>
    <mergeCell ref="C24:D24"/>
    <mergeCell ref="C25:D25"/>
    <mergeCell ref="C26:D26"/>
  </mergeCells>
  <dataValidations count="2">
    <dataValidation type="decimal" allowBlank="1" showInputMessage="1" showErrorMessage="1" errorTitle="Tota Error" error="This must be a number" sqref="I7:I29" xr:uid="{00000000-0002-0000-0100-000000000000}">
      <formula1>-50000</formula1>
      <formula2>50000</formula2>
    </dataValidation>
    <dataValidation type="date" operator="greaterThan" allowBlank="1" showInputMessage="1" showErrorMessage="1" sqref="A7:A29" xr:uid="{00000000-0002-0000-0100-000001000000}">
      <formula1>41640</formula1>
    </dataValidation>
  </dataValidations>
  <pageMargins left="0.7" right="0.7" top="0.75" bottom="0.75" header="0.3" footer="0.3"/>
  <pageSetup scale="7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0"/>
  <sheetViews>
    <sheetView workbookViewId="0"/>
  </sheetViews>
  <sheetFormatPr defaultRowHeight="15" x14ac:dyDescent="0.25"/>
  <sheetData>
    <row r="1" spans="1:7" x14ac:dyDescent="0.25">
      <c r="A1" s="22" t="s">
        <v>49</v>
      </c>
      <c r="E1" s="22" t="s">
        <v>50</v>
      </c>
      <c r="F1" s="22" t="s">
        <v>51</v>
      </c>
      <c r="G1">
        <f>COUNTIF(F2:F8,"NO")</f>
        <v>0</v>
      </c>
    </row>
    <row r="2" spans="1:7" x14ac:dyDescent="0.25">
      <c r="A2" s="51" t="s">
        <v>52</v>
      </c>
      <c r="E2">
        <v>12</v>
      </c>
      <c r="F2" t="str">
        <f>IF(AND('Emp Reimb Expense Report'!Q11&lt;&gt;0,'Emp Reimb Expense Report'!J11=""),"NO","")</f>
        <v/>
      </c>
    </row>
    <row r="3" spans="1:7" x14ac:dyDescent="0.25">
      <c r="A3" s="51" t="s">
        <v>53</v>
      </c>
      <c r="E3">
        <v>13</v>
      </c>
      <c r="F3" t="str">
        <f>IF(AND('Emp Reimb Expense Report'!Q12&lt;&gt;0,'Emp Reimb Expense Report'!J12=""),"NO","")</f>
        <v/>
      </c>
    </row>
    <row r="4" spans="1:7" x14ac:dyDescent="0.25">
      <c r="A4" s="51" t="s">
        <v>54</v>
      </c>
      <c r="E4">
        <v>14</v>
      </c>
      <c r="F4" t="str">
        <f>IF(AND('Emp Reimb Expense Report'!Q13&lt;&gt;0,'Emp Reimb Expense Report'!J13=""),"NO","")</f>
        <v/>
      </c>
    </row>
    <row r="5" spans="1:7" x14ac:dyDescent="0.25">
      <c r="A5" s="51" t="s">
        <v>55</v>
      </c>
      <c r="E5">
        <v>15</v>
      </c>
      <c r="F5" t="str">
        <f>IF(AND('Emp Reimb Expense Report'!Q14&lt;&gt;0,'Emp Reimb Expense Report'!J14=""),"NO","")</f>
        <v/>
      </c>
    </row>
    <row r="6" spans="1:7" x14ac:dyDescent="0.25">
      <c r="A6" s="51" t="s">
        <v>56</v>
      </c>
      <c r="E6">
        <v>16</v>
      </c>
      <c r="F6" t="str">
        <f>IF(AND('Emp Reimb Expense Report'!Q15&lt;&gt;0,'Emp Reimb Expense Report'!J15=""),"NO","")</f>
        <v/>
      </c>
    </row>
    <row r="7" spans="1:7" x14ac:dyDescent="0.25">
      <c r="A7" s="51" t="s">
        <v>57</v>
      </c>
      <c r="E7">
        <v>17</v>
      </c>
      <c r="F7" t="str">
        <f>IF(AND('Emp Reimb Expense Report'!Q16&lt;&gt;0,'Emp Reimb Expense Report'!J16=""),"NO","")</f>
        <v/>
      </c>
    </row>
    <row r="8" spans="1:7" x14ac:dyDescent="0.25">
      <c r="A8" s="51" t="s">
        <v>58</v>
      </c>
      <c r="E8">
        <v>18</v>
      </c>
      <c r="F8" t="str">
        <f>IF(AND('Emp Reimb Expense Report'!Q17&lt;&gt;0,'Emp Reimb Expense Report'!J17=""),"NO","")</f>
        <v/>
      </c>
    </row>
    <row r="9" spans="1:7" x14ac:dyDescent="0.25">
      <c r="A9" s="51" t="s">
        <v>59</v>
      </c>
    </row>
    <row r="10" spans="1:7" x14ac:dyDescent="0.25">
      <c r="A10" t="s">
        <v>60</v>
      </c>
    </row>
  </sheetData>
  <sheetProtection algorithmName="SHA-512" hashValue="2zL6UGqvGG9Tj0xr/hNeJfE3dO+0WYOcEUX5HfVElzTqFcs/H7FVsTo952+qaACtCfWeP6V6kjHKbqK6d8FTig==" saltValue="LGy4sdQXO6NJ40kiHxIKD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Emp Reimb Expense Report</vt:lpstr>
      <vt:lpstr>Misc. Expenses Form</vt:lpstr>
      <vt:lpstr>AA Codes</vt:lpstr>
      <vt:lpstr>'Emp Reimb Expense 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Page</dc:creator>
  <cp:lastModifiedBy>Michael Page</cp:lastModifiedBy>
  <cp:lastPrinted>2019-03-25T15:40:54Z</cp:lastPrinted>
  <dcterms:created xsi:type="dcterms:W3CDTF">2016-04-07T18:51:38Z</dcterms:created>
  <dcterms:modified xsi:type="dcterms:W3CDTF">2023-12-20T18:14:19Z</dcterms:modified>
</cp:coreProperties>
</file>