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D:\Shared drives\Dept Drive TO\Forms\New forms to publish for GP\"/>
    </mc:Choice>
  </mc:AlternateContent>
  <xr:revisionPtr revIDLastSave="0" documentId="13_ncr:1_{B44CED21-0725-49EA-A505-258A403AADFB}" xr6:coauthVersionLast="47" xr6:coauthVersionMax="47" xr10:uidLastSave="{00000000-0000-0000-0000-000000000000}"/>
  <bookViews>
    <workbookView xWindow="-120" yWindow="-120" windowWidth="29040" windowHeight="15840" xr2:uid="{00000000-000D-0000-FFFF-FFFF00000000}"/>
  </bookViews>
  <sheets>
    <sheet name="Emp Reimb Expense Report" sheetId="1" r:id="rId1"/>
    <sheet name="Misc. Expenses Form" sheetId="2" r:id="rId2"/>
    <sheet name="AA Codes"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3" i="1" l="1"/>
  <c r="B43" i="1"/>
  <c r="B44" i="1" s="1"/>
  <c r="I35" i="1"/>
  <c r="D44" i="1" l="1"/>
  <c r="D45" i="1" s="1"/>
  <c r="E44" i="1" s="1"/>
  <c r="E43" i="1"/>
  <c r="C19" i="1"/>
  <c r="D19" i="1" s="1"/>
  <c r="A19" i="1"/>
  <c r="B19" i="1" s="1"/>
  <c r="C18" i="1"/>
  <c r="D18" i="1" s="1"/>
  <c r="A18" i="1"/>
  <c r="B18" i="1" s="1"/>
  <c r="C17" i="1"/>
  <c r="D17" i="1" s="1"/>
  <c r="A17" i="1"/>
  <c r="B17" i="1" s="1"/>
  <c r="C16" i="1"/>
  <c r="D16" i="1" s="1"/>
  <c r="A16" i="1"/>
  <c r="B16" i="1" s="1"/>
  <c r="C15" i="1"/>
  <c r="D15" i="1" s="1"/>
  <c r="A15" i="1"/>
  <c r="B15" i="1" s="1"/>
  <c r="C14" i="1"/>
  <c r="D14" i="1" s="1"/>
  <c r="A14" i="1"/>
  <c r="B14" i="1" s="1"/>
  <c r="A13" i="1"/>
  <c r="B13" i="1" s="1"/>
  <c r="C13" i="1"/>
  <c r="D13" i="1" s="1"/>
  <c r="L13" i="1" l="1"/>
  <c r="L14" i="1"/>
  <c r="L18" i="1"/>
  <c r="L15" i="1"/>
  <c r="L17" i="1"/>
  <c r="L16" i="1"/>
  <c r="L19" i="1"/>
  <c r="I30" i="2" l="1"/>
  <c r="P20" i="1"/>
  <c r="O20" i="1"/>
  <c r="N20" i="1"/>
  <c r="M20" i="1"/>
  <c r="Q19" i="1"/>
  <c r="F8" i="3" s="1"/>
  <c r="Q18" i="1"/>
  <c r="F7" i="3" s="1"/>
  <c r="Q17" i="1"/>
  <c r="F6" i="3" s="1"/>
  <c r="Q16" i="1"/>
  <c r="F5" i="3" s="1"/>
  <c r="Q15" i="1"/>
  <c r="F4" i="3" s="1"/>
  <c r="Q14" i="1"/>
  <c r="F3" i="3" s="1"/>
  <c r="Q13" i="1"/>
  <c r="F2" i="3" s="1"/>
  <c r="G1" i="3" l="1"/>
  <c r="J12" i="1" s="1"/>
  <c r="L20" i="1"/>
  <c r="Q20" i="1" s="1"/>
  <c r="Q23" i="1" s="1"/>
  <c r="Q24" i="1"/>
  <c r="Q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Microsoft</author>
  </authors>
  <commentList>
    <comment ref="J12" authorId="0" shapeId="0" xr:uid="{00000000-0006-0000-0000-000001000000}">
      <text>
        <r>
          <rPr>
            <b/>
            <sz val="9"/>
            <color indexed="81"/>
            <rFont val="Tahoma"/>
            <family val="2"/>
          </rPr>
          <t>Required for each line.  Select from Drop Down Menu</t>
        </r>
      </text>
    </comment>
    <comment ref="Q12" authorId="1" shapeId="0" xr:uid="{00000000-0006-0000-0000-000002000000}">
      <text>
        <r>
          <rPr>
            <b/>
            <sz val="8"/>
            <color indexed="81"/>
            <rFont val="Tahoma"/>
            <family val="2"/>
          </rPr>
          <t>Values in the blue cells are calculated automatically</t>
        </r>
      </text>
    </comment>
    <comment ref="I38" authorId="0" shapeId="0" xr:uid="{00000000-0006-0000-0000-000003000000}">
      <text>
        <r>
          <rPr>
            <b/>
            <sz val="9"/>
            <color indexed="81"/>
            <rFont val="Tahoma"/>
            <family val="2"/>
          </rPr>
          <t>Windows User:</t>
        </r>
        <r>
          <rPr>
            <sz val="9"/>
            <color indexed="81"/>
            <rFont val="Tahoma"/>
            <family val="2"/>
          </rPr>
          <t xml:space="preserve">
Must complete Direct Deposit Authorization form if you do not already have one on file</t>
        </r>
      </text>
    </comment>
  </commentList>
</comments>
</file>

<file path=xl/sharedStrings.xml><?xml version="1.0" encoding="utf-8"?>
<sst xmlns="http://schemas.openxmlformats.org/spreadsheetml/2006/main" count="192" uniqueCount="187">
  <si>
    <t>Saint Joseph's College</t>
  </si>
  <si>
    <t>ITEMIZED RECEIPTS MUST BE ATTACHED</t>
  </si>
  <si>
    <t>Date(s)</t>
  </si>
  <si>
    <t># Business Days</t>
  </si>
  <si>
    <t>Location</t>
  </si>
  <si>
    <t>Mileage
(# of miles)</t>
  </si>
  <si>
    <t>Lodging</t>
  </si>
  <si>
    <t>Air Travel</t>
  </si>
  <si>
    <t>Auto Rental, Gas, Tolls, Parking, Cabs, etc</t>
  </si>
  <si>
    <t>Meals &amp; Entertain.</t>
  </si>
  <si>
    <t>TOTAL</t>
  </si>
  <si>
    <t>TOTALS</t>
  </si>
  <si>
    <t>***Detail for Miscellaneous Expenses (Use Misc. Expenses form if more rows are needed)</t>
  </si>
  <si>
    <t>PLEASE ATTACH ALL RECEIPTS</t>
  </si>
  <si>
    <t>Description</t>
  </si>
  <si>
    <t>Amount</t>
  </si>
  <si>
    <t>Main Account #</t>
  </si>
  <si>
    <t>Subtotal</t>
  </si>
  <si>
    <t>Misc. Subtotal</t>
  </si>
  <si>
    <t>Balance due Employee</t>
  </si>
  <si>
    <t xml:space="preserve">Certification: I certify that all expenses reported here are appropriate and necessary to the objective of the travel and that no other reimbursement will be forthcoming: </t>
  </si>
  <si>
    <t>Date</t>
  </si>
  <si>
    <t xml:space="preserve">TOTAL MISCELLANEOUS EXPENSES  </t>
  </si>
  <si>
    <t>Check Distribution:          Hold in Treasurer's Office</t>
  </si>
  <si>
    <t>Direct Deposit</t>
  </si>
  <si>
    <t>US Mail</t>
  </si>
  <si>
    <t>Note:  If check is not picked up in the Treasurer's Office within 5 days, the check will be mailed to the address on file.</t>
  </si>
  <si>
    <t>Miscellaneous Expenses</t>
  </si>
  <si>
    <t>EMPLOYEE NAME:  __________________________________</t>
  </si>
  <si>
    <t>Transaction Description</t>
  </si>
  <si>
    <t>Business Purpose</t>
  </si>
  <si>
    <t>Attendees</t>
  </si>
  <si>
    <t>Attendees Business Affiliation</t>
  </si>
  <si>
    <t>Dept/
Fund</t>
  </si>
  <si>
    <t>Main Account</t>
  </si>
  <si>
    <t>Transaction Amount</t>
  </si>
  <si>
    <t>Total</t>
  </si>
  <si>
    <r>
      <t xml:space="preserve">NOTE:  This Miscellaneous Expense Report </t>
    </r>
    <r>
      <rPr>
        <b/>
        <sz val="14"/>
        <rFont val="Arial"/>
        <family val="2"/>
      </rPr>
      <t>MUST BE ATTACHED</t>
    </r>
    <r>
      <rPr>
        <b/>
        <sz val="12"/>
        <rFont val="Arial"/>
        <family val="2"/>
      </rPr>
      <t xml:space="preserve"> </t>
    </r>
    <r>
      <rPr>
        <sz val="12"/>
        <rFont val="Arial"/>
        <family val="2"/>
      </rPr>
      <t>to an Employee Reimbursement Expense Report or a Corporate Credit Card Expense Report.</t>
    </r>
  </si>
  <si>
    <t>Code</t>
  </si>
  <si>
    <t>Row</t>
  </si>
  <si>
    <t>AA Complete</t>
  </si>
  <si>
    <t>Conference/Tradeshows</t>
  </si>
  <si>
    <t>Recruiting/Enrollment</t>
  </si>
  <si>
    <t>Training</t>
  </si>
  <si>
    <t>Site Visit</t>
  </si>
  <si>
    <t>Alumni Related</t>
  </si>
  <si>
    <t>Donor Related</t>
  </si>
  <si>
    <t>Teams/Groups</t>
  </si>
  <si>
    <t>Outside Meetings</t>
  </si>
  <si>
    <t>Purchasing</t>
  </si>
  <si>
    <t xml:space="preserve">Note for Mileage: </t>
  </si>
  <si>
    <t>$ Mileage  (See Mileage Note below)</t>
  </si>
  <si>
    <t>SJC has a contractual agreement for Rental vehicles with Enterprise (National) and Employees are encouraged to use this for longer trips.  Please see the link in the Expense Reimbursement Policy on the SJC Website</t>
  </si>
  <si>
    <t>Full Mileage Rate</t>
  </si>
  <si>
    <t>Gas Mileage Rate</t>
  </si>
  <si>
    <t>Grant Information</t>
  </si>
  <si>
    <t>Payee:</t>
  </si>
  <si>
    <t>Grant Fund #</t>
  </si>
  <si>
    <t>Grant Name</t>
  </si>
  <si>
    <t>SJC Cost Share</t>
  </si>
  <si>
    <t>Grant Funded</t>
  </si>
  <si>
    <t>OR</t>
  </si>
  <si>
    <t>□</t>
  </si>
  <si>
    <t>Principal Investigor Signature</t>
  </si>
  <si>
    <t>Dir. of Corporate &amp; Foundation Relations Signature</t>
  </si>
  <si>
    <t>Dept. Head Signature ***only if a SJC cost share expense</t>
  </si>
  <si>
    <t>Federal</t>
  </si>
  <si>
    <t>Private</t>
  </si>
  <si>
    <t xml:space="preserve">ME Space/NASA SG-18-18(S Jury) </t>
  </si>
  <si>
    <t>1505</t>
  </si>
  <si>
    <t xml:space="preserve">CCUSA Nat'l Mentoring Grant    </t>
  </si>
  <si>
    <t>4101</t>
  </si>
  <si>
    <t xml:space="preserve">Smoke Fee Campus               </t>
  </si>
  <si>
    <t>1506</t>
  </si>
  <si>
    <t xml:space="preserve">NSF SEANET CFDA 47.079         </t>
  </si>
  <si>
    <t>4102</t>
  </si>
  <si>
    <t xml:space="preserve">Emerg Food Shelter             </t>
  </si>
  <si>
    <t>1508</t>
  </si>
  <si>
    <t xml:space="preserve">NSF STEM CFDA#47.076           </t>
  </si>
  <si>
    <t>4103</t>
  </si>
  <si>
    <t xml:space="preserve">Farm Summer Prog               </t>
  </si>
  <si>
    <t>1509</t>
  </si>
  <si>
    <t xml:space="preserve">WNERR NASA Wells  CFDA#43.008  </t>
  </si>
  <si>
    <t>4104</t>
  </si>
  <si>
    <t xml:space="preserve">ME Local FD Pilgr              </t>
  </si>
  <si>
    <t>1510</t>
  </si>
  <si>
    <t xml:space="preserve">WRRI UMS-1121 Lesher (Buoy)    </t>
  </si>
  <si>
    <t>4106</t>
  </si>
  <si>
    <t xml:space="preserve">MELMAC                         </t>
  </si>
  <si>
    <t>1511</t>
  </si>
  <si>
    <t xml:space="preserve">EDA IFLFSI #010114764          </t>
  </si>
  <si>
    <t>4108</t>
  </si>
  <si>
    <t xml:space="preserve">Davis Acad Assess              </t>
  </si>
  <si>
    <t xml:space="preserve">ME Space/NASA SG 18-22 </t>
  </si>
  <si>
    <t>4114</t>
  </si>
  <si>
    <t xml:space="preserve">Davis Educ Fnd Fact Book       </t>
  </si>
  <si>
    <t xml:space="preserve">NSF Noyce/Science Teachers     </t>
  </si>
  <si>
    <t>4116</t>
  </si>
  <si>
    <t xml:space="preserve">Environmental Studies Immerse  </t>
  </si>
  <si>
    <t>1514</t>
  </si>
  <si>
    <t xml:space="preserve">Dept of Justice - Violence     </t>
  </si>
  <si>
    <t>4118</t>
  </si>
  <si>
    <t xml:space="preserve">Maine Arts Commission          </t>
  </si>
  <si>
    <t>1515</t>
  </si>
  <si>
    <t xml:space="preserve">NSF Service Learning Chemisty  </t>
  </si>
  <si>
    <t>4119</t>
  </si>
  <si>
    <t xml:space="preserve">Earthwatch Instittute Grant    </t>
  </si>
  <si>
    <t>4120</t>
  </si>
  <si>
    <t xml:space="preserve">Burnham Trust Research Grant   </t>
  </si>
  <si>
    <t>4121</t>
  </si>
  <si>
    <t xml:space="preserve">Saskatchewan Ministry of Envir </t>
  </si>
  <si>
    <t>4122</t>
  </si>
  <si>
    <t xml:space="preserve">Maine Outdoor Heritage Fund    </t>
  </si>
  <si>
    <t>4123</t>
  </si>
  <si>
    <t xml:space="preserve">Academic Research              </t>
  </si>
  <si>
    <t>4124</t>
  </si>
  <si>
    <t xml:space="preserve">NCAA Minorities Internsjip Grt </t>
  </si>
  <si>
    <t>Ready Seafood</t>
  </si>
  <si>
    <t xml:space="preserve">NetVUE Vocation                </t>
  </si>
  <si>
    <t>Northeast Community-Workfest 19 (Mercy Ministry)</t>
  </si>
  <si>
    <t xml:space="preserve">Maine Sea Grant CFDA# 11.417   </t>
  </si>
  <si>
    <t>Payee Address:</t>
  </si>
  <si>
    <t>Examples</t>
  </si>
  <si>
    <t>Rates</t>
  </si>
  <si>
    <t>1516</t>
  </si>
  <si>
    <t>1517</t>
  </si>
  <si>
    <t>1518</t>
  </si>
  <si>
    <t xml:space="preserve">Educ for Sustainability 45.162 </t>
  </si>
  <si>
    <t xml:space="preserve">WNERR Lobster Seagrant #11.417 </t>
  </si>
  <si>
    <t>4831</t>
  </si>
  <si>
    <t>4125</t>
  </si>
  <si>
    <t>4126</t>
  </si>
  <si>
    <t>4127</t>
  </si>
  <si>
    <t>4128</t>
  </si>
  <si>
    <t xml:space="preserve">Narragansett #1 Foundation Grt </t>
  </si>
  <si>
    <t xml:space="preserve">Lobster Bait Research Sage Fnd </t>
  </si>
  <si>
    <t>Grant Expense Form - 2024</t>
  </si>
  <si>
    <t>1519</t>
  </si>
  <si>
    <t>NERACOOS #11.012</t>
  </si>
  <si>
    <t>1520</t>
  </si>
  <si>
    <t>NSF GF STEM #47.076</t>
  </si>
  <si>
    <t>1521</t>
  </si>
  <si>
    <t>NASA SG-20-10</t>
  </si>
  <si>
    <t>1522</t>
  </si>
  <si>
    <t>PWD Covid-19 Water Testing</t>
  </si>
  <si>
    <t>1523</t>
  </si>
  <si>
    <t>NOAA UNH CFDA# 11.427</t>
  </si>
  <si>
    <t>1524</t>
  </si>
  <si>
    <t>NOAA LOBSTER CFDA 11.427</t>
  </si>
  <si>
    <t>1525</t>
  </si>
  <si>
    <t>WNERR NOAA Green Crab</t>
  </si>
  <si>
    <t>1526</t>
  </si>
  <si>
    <t>NSF Environmental Data #47.076</t>
  </si>
  <si>
    <t>1527</t>
  </si>
  <si>
    <t>NOAA NH Fish &amp; Game #11.417</t>
  </si>
  <si>
    <t>1528</t>
  </si>
  <si>
    <t>NSF EPSCoR RII U Maine</t>
  </si>
  <si>
    <t>1529</t>
  </si>
  <si>
    <t>WNERR Connect Dots #11.417</t>
  </si>
  <si>
    <t>1541</t>
  </si>
  <si>
    <t>MDDC - Integrated studies Fed?</t>
  </si>
  <si>
    <t>1542</t>
  </si>
  <si>
    <t>DHHS CNI Phase I CFDA 93.493</t>
  </si>
  <si>
    <t>1543</t>
  </si>
  <si>
    <t>FEMA</t>
  </si>
  <si>
    <t>1544</t>
  </si>
  <si>
    <t>DHHS Adv Nursing Educ  #93.247</t>
  </si>
  <si>
    <t>1545</t>
  </si>
  <si>
    <t>DHHS CNI Phase II CFDA #93.493</t>
  </si>
  <si>
    <t>1546</t>
  </si>
  <si>
    <t>National Endow Hummanities NEH</t>
  </si>
  <si>
    <t>1547</t>
  </si>
  <si>
    <t>Maine DHHS Nursing</t>
  </si>
  <si>
    <t>4129</t>
  </si>
  <si>
    <t>Climate Works Fnd Oregon State</t>
  </si>
  <si>
    <t>4130</t>
  </si>
  <si>
    <t>Long Pond Association Grt</t>
  </si>
  <si>
    <t>4131</t>
  </si>
  <si>
    <t>Davis Conser Grt Little Sebago</t>
  </si>
  <si>
    <t>4132</t>
  </si>
  <si>
    <t>Bingham COVID Study Grt</t>
  </si>
  <si>
    <t>4133</t>
  </si>
  <si>
    <t>MELMAC Nearpeer Program</t>
  </si>
  <si>
    <t>4134</t>
  </si>
  <si>
    <t>MDDC Grant Integrated Studies</t>
  </si>
  <si>
    <t>4135</t>
  </si>
  <si>
    <t>Narragansett #1 Fnd Talbot Sch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</si>
</sst>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mm/dd/yy;@"/>
  </numFmts>
  <fonts count="31" x14ac:knownFonts="1">
    <font>
      <sz val="11"/>
      <color theme="1"/>
      <name val="Calibri"/>
      <family val="2"/>
      <scheme val="minor"/>
    </font>
    <font>
      <sz val="11"/>
      <color theme="1"/>
      <name val="Calibri"/>
      <family val="2"/>
      <scheme val="minor"/>
    </font>
    <font>
      <b/>
      <sz val="14"/>
      <name val="Arial"/>
      <family val="2"/>
    </font>
    <font>
      <b/>
      <sz val="12"/>
      <name val="Arial"/>
      <family val="2"/>
    </font>
    <font>
      <b/>
      <sz val="10"/>
      <name val="Arial"/>
      <family val="2"/>
    </font>
    <font>
      <sz val="10"/>
      <name val="Arial"/>
      <family val="2"/>
    </font>
    <font>
      <b/>
      <sz val="11"/>
      <name val="Arial"/>
      <family val="2"/>
    </font>
    <font>
      <sz val="12"/>
      <name val="Arial"/>
      <family val="2"/>
    </font>
    <font>
      <b/>
      <sz val="9"/>
      <name val="Arial"/>
      <family val="2"/>
    </font>
    <font>
      <sz val="10"/>
      <color indexed="55"/>
      <name val="Arial"/>
      <family val="2"/>
    </font>
    <font>
      <sz val="11"/>
      <name val="Arial"/>
      <family val="2"/>
    </font>
    <font>
      <i/>
      <sz val="10"/>
      <name val="Arial"/>
      <family val="2"/>
    </font>
    <font>
      <b/>
      <sz val="16"/>
      <name val="Arial"/>
      <family val="2"/>
    </font>
    <font>
      <b/>
      <sz val="9"/>
      <color indexed="81"/>
      <name val="Tahoma"/>
      <family val="2"/>
    </font>
    <font>
      <b/>
      <sz val="8"/>
      <color indexed="81"/>
      <name val="Tahoma"/>
      <family val="2"/>
    </font>
    <font>
      <sz val="9"/>
      <color indexed="81"/>
      <name val="Tahoma"/>
      <family val="2"/>
    </font>
    <font>
      <sz val="14"/>
      <name val="Arial"/>
      <family val="2"/>
    </font>
    <font>
      <b/>
      <i/>
      <sz val="10"/>
      <name val="Arial"/>
      <family val="2"/>
    </font>
    <font>
      <sz val="9"/>
      <name val="Segoe UI"/>
      <family val="2"/>
    </font>
    <font>
      <b/>
      <sz val="11"/>
      <color theme="1"/>
      <name val="Calibri"/>
      <family val="2"/>
      <scheme val="minor"/>
    </font>
    <font>
      <sz val="11"/>
      <color theme="1"/>
      <name val="Calibri Light"/>
      <family val="2"/>
      <scheme val="major"/>
    </font>
    <font>
      <sz val="10"/>
      <name val="Calibri Light"/>
      <family val="2"/>
      <scheme val="major"/>
    </font>
    <font>
      <b/>
      <sz val="14"/>
      <color theme="1"/>
      <name val="Calibri"/>
      <family val="2"/>
      <scheme val="minor"/>
    </font>
    <font>
      <sz val="20"/>
      <color theme="1"/>
      <name val="Calibri"/>
      <family val="2"/>
    </font>
    <font>
      <sz val="20"/>
      <color theme="1"/>
      <name val="Calibri"/>
      <family val="2"/>
      <scheme val="minor"/>
    </font>
    <font>
      <b/>
      <sz val="14"/>
      <name val="Calibri Light"/>
      <family val="2"/>
      <scheme val="major"/>
    </font>
    <font>
      <sz val="14"/>
      <color theme="1"/>
      <name val="Calibri Light"/>
      <family val="2"/>
      <scheme val="major"/>
    </font>
    <font>
      <sz val="12"/>
      <color theme="1"/>
      <name val="Calibri"/>
      <family val="2"/>
      <scheme val="minor"/>
    </font>
    <font>
      <b/>
      <sz val="12"/>
      <color theme="1"/>
      <name val="Arial"/>
      <family val="2"/>
    </font>
    <font>
      <sz val="12"/>
      <name val="Calibri"/>
      <family val="2"/>
      <scheme val="minor"/>
    </font>
    <font>
      <sz val="11"/>
      <name val="Calibri"/>
      <family val="2"/>
      <scheme val="minor"/>
    </font>
  </fonts>
  <fills count="8">
    <fill>
      <patternFill patternType="none"/>
    </fill>
    <fill>
      <patternFill patternType="gray125"/>
    </fill>
    <fill>
      <patternFill patternType="solid">
        <fgColor rgb="FFFFFF99"/>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tint="-0.249977111117893"/>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18" fillId="0" borderId="0">
      <alignment vertical="center"/>
    </xf>
    <xf numFmtId="43" fontId="1" fillId="0" borderId="0" applyFont="0" applyFill="0" applyBorder="0" applyAlignment="0" applyProtection="0"/>
  </cellStyleXfs>
  <cellXfs count="202">
    <xf numFmtId="0" fontId="0" fillId="0" borderId="0" xfId="0"/>
    <xf numFmtId="0" fontId="0" fillId="0" borderId="10" xfId="0" applyBorder="1" applyProtection="1">
      <protection locked="0"/>
    </xf>
    <xf numFmtId="0" fontId="5" fillId="0" borderId="10" xfId="0" applyFont="1" applyBorder="1" applyProtection="1">
      <protection locked="0"/>
    </xf>
    <xf numFmtId="0" fontId="5" fillId="0" borderId="5" xfId="0" applyFont="1" applyBorder="1" applyProtection="1">
      <protection locked="0"/>
    </xf>
    <xf numFmtId="0" fontId="0" fillId="0" borderId="5" xfId="0" applyBorder="1" applyProtection="1">
      <protection locked="0"/>
    </xf>
    <xf numFmtId="14" fontId="5" fillId="0" borderId="12" xfId="0" applyNumberFormat="1" applyFont="1" applyBorder="1" applyProtection="1">
      <protection locked="0"/>
    </xf>
    <xf numFmtId="0" fontId="5" fillId="0" borderId="9" xfId="0" applyFont="1" applyBorder="1" applyProtection="1">
      <protection locked="0"/>
    </xf>
    <xf numFmtId="0" fontId="0" fillId="0" borderId="11" xfId="0" applyBorder="1" applyProtection="1">
      <protection locked="0"/>
    </xf>
    <xf numFmtId="43" fontId="5" fillId="0" borderId="12" xfId="0" applyNumberFormat="1" applyFont="1" applyBorder="1" applyProtection="1">
      <protection locked="0"/>
    </xf>
    <xf numFmtId="0" fontId="5" fillId="0" borderId="4" xfId="0" applyFont="1" applyBorder="1" applyProtection="1">
      <protection locked="0"/>
    </xf>
    <xf numFmtId="0" fontId="5" fillId="0" borderId="9"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44" fontId="5" fillId="0" borderId="9" xfId="0" applyNumberFormat="1" applyFont="1" applyBorder="1" applyAlignment="1" applyProtection="1">
      <alignment horizontal="right"/>
      <protection locked="0"/>
    </xf>
    <xf numFmtId="0" fontId="5" fillId="0" borderId="12" xfId="0" applyFont="1" applyBorder="1" applyAlignment="1" applyProtection="1">
      <alignment horizontal="center"/>
      <protection locked="0"/>
    </xf>
    <xf numFmtId="0" fontId="0" fillId="0" borderId="5" xfId="0" applyBorder="1" applyAlignment="1" applyProtection="1">
      <alignment horizontal="left"/>
      <protection locked="0"/>
    </xf>
    <xf numFmtId="0" fontId="0" fillId="0" borderId="11" xfId="0" applyBorder="1" applyAlignment="1" applyProtection="1">
      <alignment horizontal="left"/>
      <protection locked="0"/>
    </xf>
    <xf numFmtId="0" fontId="5" fillId="0" borderId="0" xfId="0" applyFont="1"/>
    <xf numFmtId="0" fontId="0" fillId="0" borderId="10" xfId="0" applyBorder="1" applyAlignment="1" applyProtection="1">
      <alignment horizontal="left"/>
      <protection locked="0"/>
    </xf>
    <xf numFmtId="44" fontId="0" fillId="0" borderId="5" xfId="0" applyNumberFormat="1" applyBorder="1" applyProtection="1">
      <protection locked="0"/>
    </xf>
    <xf numFmtId="0" fontId="0" fillId="0" borderId="6" xfId="0" applyBorder="1" applyProtection="1">
      <protection locked="0"/>
    </xf>
    <xf numFmtId="0" fontId="0" fillId="0" borderId="0" xfId="0" applyAlignment="1">
      <alignment horizontal="center"/>
    </xf>
    <xf numFmtId="0" fontId="12" fillId="0" borderId="12" xfId="0" applyFont="1" applyBorder="1" applyAlignment="1" applyProtection="1">
      <alignment horizontal="center" vertical="center"/>
      <protection locked="0"/>
    </xf>
    <xf numFmtId="44" fontId="0" fillId="0" borderId="10" xfId="0" applyNumberFormat="1" applyBorder="1" applyProtection="1">
      <protection locked="0"/>
    </xf>
    <xf numFmtId="164" fontId="0" fillId="0" borderId="0" xfId="0" applyNumberFormat="1"/>
    <xf numFmtId="44" fontId="0" fillId="0" borderId="0" xfId="0" applyNumberFormat="1"/>
    <xf numFmtId="0" fontId="6" fillId="0" borderId="0" xfId="0" applyFont="1" applyAlignment="1">
      <alignment horizontal="left"/>
    </xf>
    <xf numFmtId="0" fontId="7" fillId="0" borderId="0" xfId="0" applyFont="1" applyAlignment="1">
      <alignment wrapText="1"/>
    </xf>
    <xf numFmtId="0" fontId="5" fillId="0" borderId="0" xfId="0" applyFont="1" applyAlignment="1">
      <alignmen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5" fillId="0" borderId="8" xfId="0" applyFont="1" applyBorder="1" applyAlignment="1">
      <alignment wrapText="1"/>
    </xf>
    <xf numFmtId="0" fontId="4" fillId="0" borderId="7" xfId="0" applyFont="1" applyBorder="1" applyAlignment="1">
      <alignment horizontal="center" wrapText="1"/>
    </xf>
    <xf numFmtId="0" fontId="4" fillId="0" borderId="5" xfId="0" applyFont="1" applyBorder="1" applyAlignment="1">
      <alignment horizontal="center" wrapText="1"/>
    </xf>
    <xf numFmtId="0" fontId="4" fillId="0" borderId="0" xfId="0" applyFont="1" applyAlignment="1">
      <alignment horizontal="center" wrapText="1"/>
    </xf>
    <xf numFmtId="0" fontId="4" fillId="0" borderId="8" xfId="0" applyFont="1" applyBorder="1" applyAlignment="1">
      <alignment horizontal="center" wrapText="1"/>
    </xf>
    <xf numFmtId="0" fontId="17" fillId="0" borderId="12" xfId="0" applyFont="1" applyBorder="1" applyAlignment="1">
      <alignment horizontal="center" wrapText="1"/>
    </xf>
    <xf numFmtId="0" fontId="17" fillId="0" borderId="0" xfId="0" applyFont="1" applyAlignment="1">
      <alignment wrapText="1"/>
    </xf>
    <xf numFmtId="165" fontId="5" fillId="0" borderId="12" xfId="0" applyNumberFormat="1" applyFont="1" applyBorder="1" applyAlignment="1" applyProtection="1">
      <alignment wrapText="1"/>
      <protection locked="0"/>
    </xf>
    <xf numFmtId="0" fontId="5" fillId="0" borderId="12" xfId="0" applyFont="1" applyBorder="1" applyAlignment="1" applyProtection="1">
      <alignment wrapText="1"/>
      <protection locked="0"/>
    </xf>
    <xf numFmtId="44" fontId="5" fillId="0" borderId="12" xfId="0" applyNumberFormat="1" applyFont="1" applyBorder="1" applyAlignment="1" applyProtection="1">
      <alignment wrapText="1"/>
      <protection locked="0"/>
    </xf>
    <xf numFmtId="0" fontId="17" fillId="0" borderId="0" xfId="0" applyFont="1" applyAlignment="1">
      <alignment horizontal="center" wrapText="1"/>
    </xf>
    <xf numFmtId="0" fontId="3" fillId="0" borderId="0" xfId="0" applyFont="1" applyAlignment="1">
      <alignment horizontal="center" vertical="center" wrapText="1"/>
    </xf>
    <xf numFmtId="44" fontId="4" fillId="3" borderId="13" xfId="1" applyFont="1" applyFill="1" applyBorder="1" applyAlignment="1" applyProtection="1">
      <alignment wrapText="1"/>
    </xf>
    <xf numFmtId="44" fontId="4" fillId="0" borderId="0" xfId="1" applyFont="1" applyBorder="1" applyAlignment="1" applyProtection="1">
      <alignment wrapText="1"/>
    </xf>
    <xf numFmtId="0" fontId="7" fillId="0" borderId="0" xfId="0" applyFont="1"/>
    <xf numFmtId="0" fontId="5" fillId="0" borderId="0" xfId="2" applyFont="1" applyAlignment="1">
      <alignment vertical="top"/>
    </xf>
    <xf numFmtId="0" fontId="3" fillId="0" borderId="0" xfId="0" applyFont="1" applyProtection="1">
      <protection locked="0"/>
    </xf>
    <xf numFmtId="0" fontId="0" fillId="0" borderId="0" xfId="0" applyProtection="1">
      <protection locked="0"/>
    </xf>
    <xf numFmtId="44" fontId="0" fillId="0" borderId="0" xfId="0" applyNumberFormat="1" applyProtection="1">
      <protection locked="0"/>
    </xf>
    <xf numFmtId="0" fontId="0" fillId="0" borderId="8" xfId="0" applyBorder="1" applyProtection="1">
      <protection locked="0"/>
    </xf>
    <xf numFmtId="0" fontId="4" fillId="0" borderId="0" xfId="0" applyFont="1" applyAlignment="1" applyProtection="1">
      <alignment horizontal="right"/>
      <protection locked="0"/>
    </xf>
    <xf numFmtId="44" fontId="0" fillId="0" borderId="2" xfId="0" applyNumberFormat="1" applyBorder="1" applyProtection="1">
      <protection locked="0"/>
    </xf>
    <xf numFmtId="0" fontId="0" fillId="0" borderId="2" xfId="0" applyBorder="1" applyProtection="1">
      <protection locked="0"/>
    </xf>
    <xf numFmtId="0" fontId="4" fillId="0" borderId="0" xfId="0" applyFont="1" applyProtection="1">
      <protection locked="0"/>
    </xf>
    <xf numFmtId="0" fontId="8" fillId="0" borderId="12" xfId="0" applyFont="1" applyBorder="1" applyAlignment="1" applyProtection="1">
      <alignment horizontal="center" wrapText="1"/>
      <protection locked="0"/>
    </xf>
    <xf numFmtId="0" fontId="8" fillId="0" borderId="9" xfId="0" applyFont="1" applyBorder="1" applyAlignment="1" applyProtection="1">
      <alignment horizontal="center" wrapText="1"/>
      <protection locked="0"/>
    </xf>
    <xf numFmtId="0" fontId="8" fillId="0" borderId="11" xfId="0" applyFont="1" applyBorder="1" applyAlignment="1" applyProtection="1">
      <alignment horizontal="center"/>
      <protection locked="0"/>
    </xf>
    <xf numFmtId="44" fontId="8" fillId="0" borderId="9" xfId="0" applyNumberFormat="1" applyFont="1" applyBorder="1" applyAlignment="1" applyProtection="1">
      <alignment horizontal="center" wrapText="1"/>
      <protection locked="0"/>
    </xf>
    <xf numFmtId="0" fontId="8" fillId="0" borderId="12" xfId="0" applyFont="1" applyBorder="1" applyAlignment="1" applyProtection="1">
      <alignment horizontal="center"/>
      <protection locked="0"/>
    </xf>
    <xf numFmtId="14" fontId="0" fillId="0" borderId="7" xfId="0" applyNumberFormat="1" applyBorder="1" applyProtection="1">
      <protection locked="0"/>
    </xf>
    <xf numFmtId="14" fontId="0" fillId="0" borderId="0" xfId="0" applyNumberFormat="1" applyProtection="1">
      <protection locked="0"/>
    </xf>
    <xf numFmtId="0" fontId="4" fillId="0" borderId="0" xfId="0" applyFont="1" applyAlignment="1" applyProtection="1">
      <alignment horizontal="center"/>
      <protection locked="0"/>
    </xf>
    <xf numFmtId="0" fontId="4" fillId="0" borderId="8" xfId="0" applyFont="1" applyBorder="1" applyProtection="1">
      <protection locked="0"/>
    </xf>
    <xf numFmtId="0" fontId="4" fillId="0" borderId="7" xfId="0" applyFont="1" applyBorder="1" applyProtection="1">
      <protection locked="0"/>
    </xf>
    <xf numFmtId="0" fontId="6" fillId="0" borderId="8"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0" fillId="0" borderId="10" xfId="0" applyBorder="1" applyAlignment="1" applyProtection="1">
      <alignment horizontal="center"/>
      <protection locked="0"/>
    </xf>
    <xf numFmtId="0" fontId="4" fillId="0" borderId="12" xfId="0" applyFont="1" applyBorder="1" applyAlignment="1" applyProtection="1">
      <alignment horizontal="center"/>
      <protection locked="0"/>
    </xf>
    <xf numFmtId="0" fontId="0" fillId="0" borderId="7" xfId="0" applyBorder="1" applyProtection="1">
      <protection locked="0"/>
    </xf>
    <xf numFmtId="0" fontId="6" fillId="0" borderId="0" xfId="0" applyFont="1" applyAlignment="1" applyProtection="1">
      <alignment horizontal="right"/>
      <protection locked="0"/>
    </xf>
    <xf numFmtId="0" fontId="5" fillId="0" borderId="7" xfId="0" applyFont="1" applyBorder="1" applyProtection="1">
      <protection locked="0"/>
    </xf>
    <xf numFmtId="0" fontId="5" fillId="0" borderId="0" xfId="0" applyFont="1" applyProtection="1">
      <protection locked="0"/>
    </xf>
    <xf numFmtId="44" fontId="5" fillId="0" borderId="0" xfId="0" applyNumberFormat="1" applyFont="1" applyProtection="1">
      <protection locked="0"/>
    </xf>
    <xf numFmtId="0" fontId="0" fillId="0" borderId="2" xfId="0" applyBorder="1" applyAlignment="1" applyProtection="1">
      <alignment horizontal="center"/>
      <protection locked="0"/>
    </xf>
    <xf numFmtId="0" fontId="0" fillId="0" borderId="0" xfId="0" applyAlignment="1" applyProtection="1">
      <alignment horizontal="center"/>
      <protection locked="0"/>
    </xf>
    <xf numFmtId="0" fontId="4" fillId="0" borderId="7" xfId="0" applyFont="1" applyBorder="1" applyAlignment="1" applyProtection="1">
      <alignment horizontal="right"/>
      <protection locked="0"/>
    </xf>
    <xf numFmtId="0" fontId="6" fillId="0" borderId="8" xfId="0" applyFont="1" applyBorder="1" applyAlignment="1" applyProtection="1">
      <alignment horizontal="right"/>
      <protection locked="0"/>
    </xf>
    <xf numFmtId="44" fontId="6" fillId="0" borderId="0" xfId="0" applyNumberFormat="1" applyFont="1" applyAlignment="1" applyProtection="1">
      <alignment horizontal="right"/>
      <protection locked="0"/>
    </xf>
    <xf numFmtId="0" fontId="0" fillId="0" borderId="4" xfId="0" applyBorder="1" applyProtection="1">
      <protection locked="0"/>
    </xf>
    <xf numFmtId="0" fontId="3" fillId="0" borderId="5" xfId="0" applyFont="1" applyBorder="1" applyProtection="1">
      <protection locked="0"/>
    </xf>
    <xf numFmtId="0" fontId="19" fillId="0" borderId="0" xfId="0" applyFont="1"/>
    <xf numFmtId="1" fontId="0" fillId="0" borderId="3" xfId="0" applyNumberFormat="1" applyBorder="1" applyProtection="1">
      <protection locked="0"/>
    </xf>
    <xf numFmtId="0" fontId="10" fillId="0" borderId="0" xfId="0" applyFont="1"/>
    <xf numFmtId="0" fontId="0" fillId="0" borderId="8" xfId="0" applyBorder="1"/>
    <xf numFmtId="0" fontId="19" fillId="0" borderId="7" xfId="0" applyFont="1" applyBorder="1"/>
    <xf numFmtId="0" fontId="19" fillId="0" borderId="4" xfId="0" applyFont="1" applyBorder="1"/>
    <xf numFmtId="0" fontId="0" fillId="0" borderId="5" xfId="0" applyBorder="1"/>
    <xf numFmtId="44" fontId="0" fillId="0" borderId="5" xfId="0" applyNumberFormat="1" applyBorder="1"/>
    <xf numFmtId="0" fontId="0" fillId="0" borderId="6" xfId="0" applyBorder="1"/>
    <xf numFmtId="0" fontId="0" fillId="0" borderId="0" xfId="0" applyAlignment="1">
      <alignment horizontal="center" vertical="center" wrapText="1"/>
    </xf>
    <xf numFmtId="43" fontId="0" fillId="0" borderId="0" xfId="3" applyFont="1" applyProtection="1"/>
    <xf numFmtId="0" fontId="0" fillId="0" borderId="8" xfId="0" applyBorder="1" applyAlignment="1" applyProtection="1">
      <alignment horizontal="center"/>
      <protection locked="0"/>
    </xf>
    <xf numFmtId="0" fontId="21" fillId="0" borderId="5" xfId="0" applyFont="1" applyBorder="1" applyProtection="1">
      <protection locked="0"/>
    </xf>
    <xf numFmtId="0" fontId="20" fillId="0" borderId="5" xfId="0" applyFont="1" applyBorder="1" applyProtection="1">
      <protection locked="0"/>
    </xf>
    <xf numFmtId="49" fontId="20" fillId="0" borderId="0" xfId="0" applyNumberFormat="1" applyFont="1" applyProtection="1">
      <protection locked="0"/>
    </xf>
    <xf numFmtId="0" fontId="20" fillId="0" borderId="0" xfId="0" applyFont="1" applyProtection="1">
      <protection locked="0"/>
    </xf>
    <xf numFmtId="0" fontId="21" fillId="0" borderId="0" xfId="0" applyFont="1" applyProtection="1">
      <protection locked="0"/>
    </xf>
    <xf numFmtId="0" fontId="21" fillId="0" borderId="5" xfId="0" applyFont="1" applyBorder="1" applyAlignment="1" applyProtection="1">
      <alignment horizontal="center"/>
      <protection locked="0"/>
    </xf>
    <xf numFmtId="0" fontId="23" fillId="0" borderId="0" xfId="0" applyFont="1"/>
    <xf numFmtId="0" fontId="24" fillId="0" borderId="0" xfId="0" applyFont="1"/>
    <xf numFmtId="44" fontId="7" fillId="0" borderId="0" xfId="0" applyNumberFormat="1" applyFont="1" applyAlignment="1" applyProtection="1">
      <alignment horizontal="center"/>
      <protection locked="0"/>
    </xf>
    <xf numFmtId="0" fontId="22" fillId="0" borderId="7" xfId="0" applyFont="1" applyBorder="1" applyAlignment="1">
      <alignment horizontal="center"/>
    </xf>
    <xf numFmtId="0" fontId="22" fillId="0" borderId="4" xfId="0" applyFont="1" applyBorder="1" applyAlignment="1">
      <alignment horizontal="center"/>
    </xf>
    <xf numFmtId="49" fontId="21" fillId="0" borderId="0" xfId="0" applyNumberFormat="1" applyFont="1" applyProtection="1">
      <protection locked="0"/>
    </xf>
    <xf numFmtId="0" fontId="2" fillId="0" borderId="7" xfId="0" applyFont="1" applyBorder="1" applyProtection="1">
      <protection locked="0"/>
    </xf>
    <xf numFmtId="0" fontId="2" fillId="0" borderId="0" xfId="0" applyFont="1" applyProtection="1">
      <protection locked="0"/>
    </xf>
    <xf numFmtId="0" fontId="21" fillId="0" borderId="10" xfId="0" applyFont="1" applyBorder="1" applyAlignment="1" applyProtection="1">
      <alignment horizontal="center"/>
      <protection locked="0"/>
    </xf>
    <xf numFmtId="0" fontId="22" fillId="0" borderId="7" xfId="0" applyFont="1" applyBorder="1" applyAlignment="1">
      <alignment horizontal="center" vertical="center"/>
    </xf>
    <xf numFmtId="44" fontId="27" fillId="0" borderId="0" xfId="0" applyNumberFormat="1" applyFont="1" applyProtection="1">
      <protection locked="0"/>
    </xf>
    <xf numFmtId="0" fontId="27" fillId="0" borderId="0" xfId="0" applyFont="1" applyProtection="1">
      <protection locked="0"/>
    </xf>
    <xf numFmtId="0" fontId="3" fillId="0" borderId="8" xfId="0" applyFont="1" applyBorder="1" applyProtection="1">
      <protection locked="0"/>
    </xf>
    <xf numFmtId="0" fontId="27" fillId="0" borderId="8" xfId="0" applyFont="1" applyBorder="1" applyProtection="1">
      <protection locked="0"/>
    </xf>
    <xf numFmtId="0" fontId="28" fillId="0" borderId="2" xfId="0" applyFont="1" applyBorder="1"/>
    <xf numFmtId="0" fontId="0" fillId="4" borderId="9" xfId="0" applyFill="1" applyBorder="1" applyProtection="1">
      <protection locked="0"/>
    </xf>
    <xf numFmtId="0" fontId="0" fillId="4" borderId="10" xfId="0" applyFill="1" applyBorder="1" applyProtection="1">
      <protection locked="0"/>
    </xf>
    <xf numFmtId="44" fontId="0" fillId="4" borderId="10" xfId="0" applyNumberFormat="1" applyFill="1" applyBorder="1" applyProtection="1">
      <protection locked="0"/>
    </xf>
    <xf numFmtId="0" fontId="0" fillId="4" borderId="11" xfId="0" applyFill="1" applyBorder="1" applyProtection="1">
      <protection locked="0"/>
    </xf>
    <xf numFmtId="0" fontId="3" fillId="4" borderId="12" xfId="0" applyFont="1" applyFill="1" applyBorder="1" applyAlignment="1" applyProtection="1">
      <alignment horizontal="center" vertical="center"/>
      <protection locked="0"/>
    </xf>
    <xf numFmtId="44" fontId="9" fillId="0" borderId="12" xfId="0" applyNumberFormat="1" applyFont="1" applyBorder="1" applyProtection="1">
      <protection locked="0"/>
    </xf>
    <xf numFmtId="0" fontId="3" fillId="0" borderId="2" xfId="0" applyFont="1" applyBorder="1" applyAlignment="1" applyProtection="1">
      <alignment horizontal="left"/>
      <protection locked="0"/>
    </xf>
    <xf numFmtId="44" fontId="27" fillId="0" borderId="2" xfId="0" applyNumberFormat="1" applyFont="1" applyBorder="1" applyProtection="1">
      <protection locked="0"/>
    </xf>
    <xf numFmtId="0" fontId="27" fillId="0" borderId="2" xfId="0" applyFont="1" applyBorder="1" applyProtection="1">
      <protection locked="0"/>
    </xf>
    <xf numFmtId="0" fontId="3" fillId="0" borderId="3" xfId="0" applyFont="1" applyBorder="1" applyProtection="1">
      <protection locked="0"/>
    </xf>
    <xf numFmtId="49" fontId="0" fillId="0" borderId="0" xfId="0" applyNumberFormat="1"/>
    <xf numFmtId="0" fontId="0" fillId="0" borderId="15" xfId="0" applyBorder="1"/>
    <xf numFmtId="0" fontId="0" fillId="0" borderId="14" xfId="0" applyBorder="1"/>
    <xf numFmtId="0" fontId="0" fillId="0" borderId="16" xfId="0" applyBorder="1"/>
    <xf numFmtId="0" fontId="0" fillId="0" borderId="17" xfId="0" applyBorder="1"/>
    <xf numFmtId="0" fontId="0" fillId="0" borderId="18" xfId="0" applyBorder="1"/>
    <xf numFmtId="0" fontId="0" fillId="0" borderId="0" xfId="0" applyAlignment="1">
      <alignment horizontal="left"/>
    </xf>
    <xf numFmtId="0" fontId="0" fillId="0" borderId="19" xfId="0" applyBorder="1"/>
    <xf numFmtId="0" fontId="0" fillId="0" borderId="20" xfId="0" applyBorder="1"/>
    <xf numFmtId="44" fontId="0" fillId="0" borderId="20" xfId="0" applyNumberFormat="1" applyBorder="1"/>
    <xf numFmtId="0" fontId="0" fillId="0" borderId="21" xfId="0" applyBorder="1"/>
    <xf numFmtId="44" fontId="0" fillId="0" borderId="14" xfId="0" applyNumberFormat="1" applyBorder="1"/>
    <xf numFmtId="0" fontId="22" fillId="0" borderId="14" xfId="0" applyFont="1" applyBorder="1"/>
    <xf numFmtId="0" fontId="5" fillId="0" borderId="2" xfId="0" applyFont="1" applyBorder="1" applyProtection="1">
      <protection locked="0"/>
    </xf>
    <xf numFmtId="0" fontId="25" fillId="0" borderId="0" xfId="0" applyFont="1" applyAlignment="1" applyProtection="1">
      <alignment horizontal="right"/>
      <protection locked="0"/>
    </xf>
    <xf numFmtId="43" fontId="0" fillId="0" borderId="0" xfId="0" applyNumberFormat="1"/>
    <xf numFmtId="0" fontId="0" fillId="0" borderId="0" xfId="3" applyNumberFormat="1" applyFont="1" applyProtection="1"/>
    <xf numFmtId="0" fontId="0" fillId="0" borderId="0" xfId="0" quotePrefix="1" applyAlignment="1">
      <alignment horizontal="left"/>
    </xf>
    <xf numFmtId="49" fontId="0" fillId="0" borderId="0" xfId="0" quotePrefix="1" applyNumberFormat="1"/>
    <xf numFmtId="0" fontId="0" fillId="0" borderId="0" xfId="0" quotePrefix="1"/>
    <xf numFmtId="44" fontId="0" fillId="6" borderId="9" xfId="0" applyNumberFormat="1" applyFill="1" applyBorder="1"/>
    <xf numFmtId="44" fontId="0" fillId="6" borderId="12" xfId="0" applyNumberFormat="1" applyFill="1" applyBorder="1"/>
    <xf numFmtId="44" fontId="0" fillId="7" borderId="12" xfId="0" applyNumberFormat="1" applyFill="1" applyBorder="1" applyProtection="1">
      <protection locked="0"/>
    </xf>
    <xf numFmtId="44" fontId="5" fillId="6" borderId="12" xfId="1" applyFont="1" applyFill="1" applyBorder="1" applyProtection="1"/>
    <xf numFmtId="44" fontId="0" fillId="7" borderId="12" xfId="0" applyNumberFormat="1" applyFill="1" applyBorder="1" applyAlignment="1" applyProtection="1">
      <alignment horizontal="right"/>
      <protection locked="0"/>
    </xf>
    <xf numFmtId="44" fontId="29" fillId="0" borderId="0" xfId="0" applyNumberFormat="1" applyFont="1"/>
    <xf numFmtId="0" fontId="30" fillId="0" borderId="0" xfId="0" applyFont="1"/>
    <xf numFmtId="0" fontId="30" fillId="0" borderId="3" xfId="0" applyFont="1" applyBorder="1"/>
    <xf numFmtId="44" fontId="11" fillId="0" borderId="0" xfId="0" applyNumberFormat="1" applyFont="1" applyAlignment="1" applyProtection="1">
      <alignment wrapText="1"/>
      <protection locked="0"/>
    </xf>
    <xf numFmtId="0" fontId="0" fillId="0" borderId="0" xfId="0" applyAlignment="1" applyProtection="1">
      <alignment wrapText="1"/>
      <protection locked="0"/>
    </xf>
    <xf numFmtId="0" fontId="0" fillId="0" borderId="8" xfId="0" applyBorder="1" applyAlignment="1" applyProtection="1">
      <alignment wrapText="1"/>
      <protection locked="0"/>
    </xf>
    <xf numFmtId="44" fontId="27" fillId="0" borderId="5" xfId="0" applyNumberFormat="1" applyFont="1" applyBorder="1" applyProtection="1">
      <protection locked="0"/>
    </xf>
    <xf numFmtId="0" fontId="27" fillId="0" borderId="5" xfId="0" applyFont="1" applyBorder="1" applyProtection="1">
      <protection locked="0"/>
    </xf>
    <xf numFmtId="0" fontId="27" fillId="0" borderId="6" xfId="0" applyFont="1" applyBorder="1" applyProtection="1">
      <protection locked="0"/>
    </xf>
    <xf numFmtId="0" fontId="22" fillId="0" borderId="14" xfId="0" applyFont="1" applyBorder="1" applyAlignment="1">
      <alignment horizontal="center"/>
    </xf>
    <xf numFmtId="0" fontId="8" fillId="0" borderId="9" xfId="0" applyFont="1" applyBorder="1" applyAlignment="1" applyProtection="1">
      <alignment horizontal="center"/>
      <protection locked="0"/>
    </xf>
    <xf numFmtId="0" fontId="8" fillId="0" borderId="10" xfId="0" applyFont="1" applyBorder="1" applyAlignment="1" applyProtection="1">
      <alignment horizontal="center"/>
      <protection locked="0"/>
    </xf>
    <xf numFmtId="0" fontId="0" fillId="0" borderId="7" xfId="0" applyBorder="1"/>
    <xf numFmtId="0" fontId="0" fillId="0" borderId="0" xfId="0"/>
    <xf numFmtId="0" fontId="2" fillId="4" borderId="1" xfId="0" applyFont="1" applyFill="1" applyBorder="1" applyAlignment="1" applyProtection="1">
      <alignment horizontal="center"/>
      <protection locked="0"/>
    </xf>
    <xf numFmtId="0" fontId="2" fillId="4" borderId="2" xfId="0" applyFont="1" applyFill="1" applyBorder="1" applyAlignment="1" applyProtection="1">
      <alignment horizontal="center"/>
      <protection locked="0"/>
    </xf>
    <xf numFmtId="0" fontId="2" fillId="4" borderId="3" xfId="0" applyFont="1" applyFill="1" applyBorder="1" applyAlignment="1" applyProtection="1">
      <alignment horizontal="center"/>
      <protection locked="0"/>
    </xf>
    <xf numFmtId="0" fontId="2" fillId="4" borderId="4"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0" fillId="4" borderId="5" xfId="0" applyFill="1" applyBorder="1" applyAlignment="1" applyProtection="1">
      <alignment horizontal="center"/>
      <protection locked="0"/>
    </xf>
    <xf numFmtId="0" fontId="0" fillId="4" borderId="6" xfId="0" applyFill="1" applyBorder="1" applyAlignment="1" applyProtection="1">
      <alignment horizontal="center"/>
      <protection locked="0"/>
    </xf>
    <xf numFmtId="0" fontId="25" fillId="0" borderId="7" xfId="0" applyFont="1" applyBorder="1" applyAlignment="1" applyProtection="1">
      <alignment horizontal="right"/>
      <protection locked="0"/>
    </xf>
    <xf numFmtId="0" fontId="26" fillId="0" borderId="0" xfId="0" applyFont="1" applyAlignment="1" applyProtection="1">
      <alignment horizontal="right"/>
      <protection locked="0"/>
    </xf>
    <xf numFmtId="0" fontId="3" fillId="5" borderId="9" xfId="0" applyFont="1" applyFill="1" applyBorder="1" applyAlignment="1" applyProtection="1">
      <alignment horizontal="center"/>
      <protection locked="0"/>
    </xf>
    <xf numFmtId="0" fontId="3" fillId="5" borderId="10" xfId="0" applyFont="1" applyFill="1" applyBorder="1" applyAlignment="1" applyProtection="1">
      <alignment horizontal="center"/>
      <protection locked="0"/>
    </xf>
    <xf numFmtId="0" fontId="27" fillId="5" borderId="3" xfId="0" applyFont="1" applyFill="1" applyBorder="1" applyProtection="1">
      <protection locked="0"/>
    </xf>
    <xf numFmtId="44" fontId="7" fillId="0" borderId="0" xfId="0" applyNumberFormat="1" applyFont="1" applyAlignment="1" applyProtection="1">
      <alignment horizontal="center"/>
      <protection locked="0"/>
    </xf>
    <xf numFmtId="0" fontId="0" fillId="0" borderId="0" xfId="0" applyAlignment="1" applyProtection="1">
      <alignment horizontal="center"/>
      <protection locked="0"/>
    </xf>
    <xf numFmtId="0" fontId="0" fillId="0" borderId="8" xfId="0" applyBorder="1" applyAlignment="1" applyProtection="1">
      <alignment horizontal="center"/>
      <protection locked="0"/>
    </xf>
    <xf numFmtId="0" fontId="21" fillId="0" borderId="5" xfId="0" applyFont="1" applyBorder="1" applyAlignment="1" applyProtection="1">
      <alignment horizontal="center"/>
      <protection locked="0"/>
    </xf>
    <xf numFmtId="0" fontId="4" fillId="0" borderId="9" xfId="0" applyFont="1" applyBorder="1" applyAlignment="1" applyProtection="1">
      <alignment horizontal="right"/>
      <protection locked="0"/>
    </xf>
    <xf numFmtId="0" fontId="4" fillId="0" borderId="10" xfId="0" applyFont="1" applyBorder="1" applyAlignment="1" applyProtection="1">
      <alignment horizontal="right"/>
      <protection locked="0"/>
    </xf>
    <xf numFmtId="0" fontId="4" fillId="0" borderId="11" xfId="0" applyFont="1" applyBorder="1" applyAlignment="1" applyProtection="1">
      <alignment horizontal="right"/>
      <protection locked="0"/>
    </xf>
    <xf numFmtId="0" fontId="6" fillId="0" borderId="0" xfId="0" applyFont="1" applyAlignment="1" applyProtection="1">
      <alignment horizontal="center"/>
      <protection locked="0"/>
    </xf>
    <xf numFmtId="0" fontId="6" fillId="0" borderId="8" xfId="0" applyFont="1" applyBorder="1" applyAlignment="1" applyProtection="1">
      <alignment horizontal="center"/>
      <protection locked="0"/>
    </xf>
    <xf numFmtId="0" fontId="3" fillId="5" borderId="11" xfId="0" applyFont="1" applyFill="1" applyBorder="1" applyAlignment="1" applyProtection="1">
      <alignment horizontal="center"/>
      <protection locked="0"/>
    </xf>
    <xf numFmtId="0" fontId="6" fillId="0" borderId="0" xfId="0" applyFont="1" applyAlignment="1" applyProtection="1">
      <alignment horizontal="right"/>
      <protection locked="0"/>
    </xf>
    <xf numFmtId="0" fontId="10" fillId="0" borderId="0" xfId="0" applyFont="1" applyProtection="1">
      <protection locked="0"/>
    </xf>
    <xf numFmtId="0" fontId="5" fillId="0" borderId="9" xfId="0" applyFont="1" applyBorder="1" applyAlignment="1" applyProtection="1">
      <alignment horizontal="center" wrapText="1"/>
      <protection locked="0"/>
    </xf>
    <xf numFmtId="0" fontId="5" fillId="0" borderId="11" xfId="0" applyFont="1" applyBorder="1" applyAlignment="1" applyProtection="1">
      <alignment horizontal="center" wrapText="1"/>
      <protection locked="0"/>
    </xf>
    <xf numFmtId="0" fontId="16" fillId="2" borderId="1" xfId="0" applyFont="1" applyFill="1" applyBorder="1" applyAlignment="1">
      <alignment horizontal="center" wrapText="1"/>
    </xf>
    <xf numFmtId="0" fontId="16" fillId="2" borderId="2" xfId="0" applyFont="1" applyFill="1" applyBorder="1" applyAlignment="1">
      <alignment horizontal="center" wrapText="1"/>
    </xf>
    <xf numFmtId="0" fontId="16" fillId="2" borderId="3" xfId="0" applyFont="1" applyFill="1" applyBorder="1" applyAlignment="1">
      <alignment horizontal="center" wrapText="1"/>
    </xf>
    <xf numFmtId="0" fontId="16" fillId="2" borderId="7" xfId="0" applyFont="1" applyFill="1" applyBorder="1" applyAlignment="1">
      <alignment horizontal="center" wrapText="1"/>
    </xf>
    <xf numFmtId="0" fontId="16" fillId="2" borderId="0" xfId="0" applyFont="1" applyFill="1" applyAlignment="1">
      <alignment horizontal="center" wrapText="1"/>
    </xf>
    <xf numFmtId="0" fontId="16" fillId="2" borderId="8" xfId="0" applyFont="1" applyFill="1" applyBorder="1" applyAlignment="1">
      <alignment horizontal="center" wrapText="1"/>
    </xf>
    <xf numFmtId="0" fontId="3" fillId="0" borderId="7" xfId="0" applyFont="1" applyBorder="1" applyAlignment="1" applyProtection="1">
      <alignment horizontal="left"/>
      <protection locked="0"/>
    </xf>
    <xf numFmtId="0" fontId="3" fillId="0" borderId="0" xfId="0" applyFont="1" applyAlignment="1" applyProtection="1">
      <alignment horizontal="left"/>
      <protection locked="0"/>
    </xf>
    <xf numFmtId="0" fontId="0" fillId="0" borderId="0" xfId="0" applyProtection="1">
      <protection locked="0"/>
    </xf>
    <xf numFmtId="0" fontId="17" fillId="0" borderId="9" xfId="0" applyFont="1" applyBorder="1" applyAlignment="1">
      <alignment horizontal="center" wrapText="1"/>
    </xf>
    <xf numFmtId="0" fontId="17" fillId="0" borderId="11" xfId="0" applyFont="1" applyBorder="1" applyAlignment="1">
      <alignment horizontal="center" wrapText="1"/>
    </xf>
  </cellXfs>
  <cellStyles count="4">
    <cellStyle name="Comma" xfId="3" builtinId="3"/>
    <cellStyle name="Currency" xfId="1" builtinId="4"/>
    <cellStyle name="Normal" xfId="0" builtinId="0"/>
    <cellStyle name="Normal 2" xfId="2" xr:uid="{00000000-0005-0000-0000-000003000000}"/>
  </cellStyles>
  <dxfs count="2">
    <dxf>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82"/>
  <sheetViews>
    <sheetView tabSelected="1" topLeftCell="E1" zoomScale="90" zoomScaleNormal="90" workbookViewId="0">
      <selection activeCell="E1" sqref="E1:Q1"/>
    </sheetView>
  </sheetViews>
  <sheetFormatPr defaultColWidth="9.140625" defaultRowHeight="15" x14ac:dyDescent="0.25"/>
  <cols>
    <col min="1" max="3" width="9.140625" hidden="1" customWidth="1"/>
    <col min="4" max="4" width="10.42578125" hidden="1" customWidth="1"/>
    <col min="5" max="5" width="24.85546875" customWidth="1"/>
    <col min="6" max="6" width="5.42578125" customWidth="1"/>
    <col min="7" max="7" width="17.42578125" customWidth="1"/>
    <col min="8" max="8" width="15.42578125" customWidth="1"/>
    <col min="9" max="9" width="14.5703125" customWidth="1"/>
    <col min="10" max="10" width="20.7109375" customWidth="1"/>
    <col min="11" max="12" width="15.7109375" customWidth="1"/>
    <col min="13" max="15" width="15.7109375" style="25" customWidth="1"/>
    <col min="16" max="16" width="15.7109375" customWidth="1"/>
    <col min="17" max="17" width="20.140625" customWidth="1"/>
  </cols>
  <sheetData>
    <row r="1" spans="1:17" ht="18" x14ac:dyDescent="0.25">
      <c r="E1" s="165" t="s">
        <v>0</v>
      </c>
      <c r="F1" s="166"/>
      <c r="G1" s="166"/>
      <c r="H1" s="166"/>
      <c r="I1" s="166"/>
      <c r="J1" s="166"/>
      <c r="K1" s="166"/>
      <c r="L1" s="166"/>
      <c r="M1" s="166"/>
      <c r="N1" s="166"/>
      <c r="O1" s="166"/>
      <c r="P1" s="166"/>
      <c r="Q1" s="167"/>
    </row>
    <row r="2" spans="1:17" ht="18" x14ac:dyDescent="0.25">
      <c r="E2" s="168" t="s">
        <v>136</v>
      </c>
      <c r="F2" s="169"/>
      <c r="G2" s="170"/>
      <c r="H2" s="170"/>
      <c r="I2" s="170"/>
      <c r="J2" s="170"/>
      <c r="K2" s="170"/>
      <c r="L2" s="170"/>
      <c r="M2" s="170"/>
      <c r="N2" s="170"/>
      <c r="O2" s="170"/>
      <c r="P2" s="170"/>
      <c r="Q2" s="171"/>
    </row>
    <row r="3" spans="1:17" ht="24.95" customHeight="1" x14ac:dyDescent="0.25">
      <c r="E3" s="107" t="s">
        <v>55</v>
      </c>
      <c r="F3" s="108"/>
      <c r="G3" s="49"/>
      <c r="H3" s="49"/>
      <c r="I3" s="49"/>
      <c r="J3" s="49"/>
      <c r="K3" s="49"/>
      <c r="L3" s="49"/>
      <c r="M3" s="50"/>
      <c r="N3" s="174" t="s">
        <v>1</v>
      </c>
      <c r="O3" s="175"/>
      <c r="P3" s="175"/>
      <c r="Q3" s="176"/>
    </row>
    <row r="4" spans="1:17" ht="31.5" customHeight="1" x14ac:dyDescent="0.3">
      <c r="E4" s="172" t="s">
        <v>56</v>
      </c>
      <c r="F4" s="173"/>
      <c r="G4" s="180"/>
      <c r="H4" s="180"/>
      <c r="I4" s="98"/>
      <c r="J4" s="140" t="s">
        <v>121</v>
      </c>
      <c r="K4" s="3"/>
      <c r="L4" s="19"/>
      <c r="M4" s="19"/>
      <c r="N4" s="4"/>
      <c r="O4" s="151"/>
      <c r="P4" s="152"/>
      <c r="Q4" s="153"/>
    </row>
    <row r="5" spans="1:17" ht="31.5" customHeight="1" x14ac:dyDescent="0.3">
      <c r="E5" s="172" t="s">
        <v>57</v>
      </c>
      <c r="F5" s="173"/>
      <c r="G5" s="109"/>
      <c r="H5" s="109"/>
      <c r="I5" s="98"/>
      <c r="J5" s="72"/>
      <c r="K5" s="3"/>
      <c r="L5" s="23"/>
      <c r="M5" s="23"/>
      <c r="N5" s="1"/>
      <c r="Q5" s="51"/>
    </row>
    <row r="6" spans="1:17" ht="31.5" customHeight="1" x14ac:dyDescent="0.3">
      <c r="E6" s="172" t="s">
        <v>58</v>
      </c>
      <c r="F6" s="173"/>
      <c r="G6" s="100"/>
      <c r="H6" s="100"/>
      <c r="I6" s="98"/>
      <c r="J6" s="49"/>
      <c r="K6" s="74"/>
      <c r="L6" s="50"/>
      <c r="M6" s="50"/>
      <c r="N6" s="49"/>
      <c r="Q6" s="51"/>
    </row>
    <row r="7" spans="1:17" ht="33.75" customHeight="1" x14ac:dyDescent="0.4">
      <c r="E7" s="104" t="s">
        <v>59</v>
      </c>
      <c r="F7" s="101" t="s">
        <v>62</v>
      </c>
      <c r="G7" s="106"/>
      <c r="H7" s="97"/>
      <c r="I7" s="98"/>
      <c r="J7" s="49"/>
      <c r="K7" s="139"/>
      <c r="L7" s="53"/>
      <c r="M7" s="53"/>
      <c r="N7" s="54"/>
      <c r="Q7" s="51"/>
    </row>
    <row r="8" spans="1:17" ht="33.75" customHeight="1" x14ac:dyDescent="0.4">
      <c r="E8" s="110" t="s">
        <v>61</v>
      </c>
      <c r="F8" s="102"/>
      <c r="G8" s="106"/>
      <c r="H8" s="97"/>
      <c r="I8" s="98"/>
      <c r="Q8" s="51"/>
    </row>
    <row r="9" spans="1:17" ht="24.95" customHeight="1" x14ac:dyDescent="0.4">
      <c r="B9" s="141"/>
      <c r="D9" s="141"/>
      <c r="E9" s="104" t="s">
        <v>60</v>
      </c>
      <c r="F9" s="101" t="s">
        <v>62</v>
      </c>
      <c r="G9" s="99"/>
      <c r="H9" s="98"/>
      <c r="I9" s="98"/>
      <c r="J9" s="98"/>
      <c r="K9" s="98"/>
      <c r="L9" s="98"/>
      <c r="M9" s="98"/>
      <c r="N9" s="177"/>
      <c r="O9" s="178"/>
      <c r="P9" s="178"/>
      <c r="Q9" s="179"/>
    </row>
    <row r="10" spans="1:17" ht="24.95" customHeight="1" x14ac:dyDescent="0.4">
      <c r="B10" s="141"/>
      <c r="D10" s="141"/>
      <c r="E10" s="105"/>
      <c r="F10" s="101"/>
      <c r="G10" s="95"/>
      <c r="H10" s="96"/>
      <c r="I10" s="96"/>
      <c r="J10" s="96"/>
      <c r="K10" s="96"/>
      <c r="L10" s="96"/>
      <c r="M10" s="96"/>
      <c r="N10" s="103"/>
      <c r="O10" s="77"/>
      <c r="P10" s="77"/>
      <c r="Q10" s="94"/>
    </row>
    <row r="11" spans="1:17" ht="24.95" customHeight="1" x14ac:dyDescent="0.25">
      <c r="D11" s="142"/>
      <c r="E11" s="116"/>
      <c r="F11" s="117"/>
      <c r="G11" s="117"/>
      <c r="H11" s="117"/>
      <c r="I11" s="117"/>
      <c r="J11" s="117"/>
      <c r="K11" s="117"/>
      <c r="L11" s="117"/>
      <c r="M11" s="118"/>
      <c r="N11" s="118"/>
      <c r="O11" s="118"/>
      <c r="P11" s="117"/>
      <c r="Q11" s="119"/>
    </row>
    <row r="12" spans="1:17" ht="48.75" x14ac:dyDescent="0.25">
      <c r="A12" s="92" t="s">
        <v>54</v>
      </c>
      <c r="B12" s="92">
        <v>0.21</v>
      </c>
      <c r="C12" s="92" t="s">
        <v>53</v>
      </c>
      <c r="D12" s="92">
        <v>0.67</v>
      </c>
      <c r="E12" s="56" t="s">
        <v>2</v>
      </c>
      <c r="F12" s="57" t="s">
        <v>3</v>
      </c>
      <c r="G12" s="161" t="s">
        <v>4</v>
      </c>
      <c r="H12" s="162"/>
      <c r="I12" s="58"/>
      <c r="J12" s="59" t="str">
        <f>IF('AA Codes'!G1=0,"Business Purpose Code","SELECT HIGHLIGHTED BUSINESS PURPOSE CODES")</f>
        <v>Business Purpose Code</v>
      </c>
      <c r="K12" s="59" t="s">
        <v>5</v>
      </c>
      <c r="L12" s="59" t="s">
        <v>51</v>
      </c>
      <c r="M12" s="60" t="s">
        <v>6</v>
      </c>
      <c r="N12" s="60" t="s">
        <v>7</v>
      </c>
      <c r="O12" s="56" t="s">
        <v>8</v>
      </c>
      <c r="P12" s="56" t="s">
        <v>9</v>
      </c>
      <c r="Q12" s="58" t="s">
        <v>10</v>
      </c>
    </row>
    <row r="13" spans="1:17" ht="24.95" customHeight="1" x14ac:dyDescent="0.25">
      <c r="A13">
        <f>IF(K13&lt;=100,0,K13-100)</f>
        <v>0</v>
      </c>
      <c r="B13" s="93">
        <f>ROUND(A13*$B$12,2)</f>
        <v>0</v>
      </c>
      <c r="C13">
        <f>IF(K13&lt;=100,K13,100)</f>
        <v>0</v>
      </c>
      <c r="D13" s="93">
        <f>ROUND(C13*$D$12,2)</f>
        <v>0</v>
      </c>
      <c r="E13" s="5"/>
      <c r="F13" s="6"/>
      <c r="G13" s="6"/>
      <c r="H13" s="2"/>
      <c r="I13" s="7"/>
      <c r="J13" s="8"/>
      <c r="K13" s="6"/>
      <c r="L13" s="146">
        <f>+B13+D13</f>
        <v>0</v>
      </c>
      <c r="M13" s="8">
        <v>0</v>
      </c>
      <c r="N13" s="8">
        <v>0</v>
      </c>
      <c r="O13" s="8">
        <v>0</v>
      </c>
      <c r="P13" s="8">
        <v>0</v>
      </c>
      <c r="Q13" s="148">
        <f>SUM(L13:P13)</f>
        <v>0</v>
      </c>
    </row>
    <row r="14" spans="1:17" ht="24.95" customHeight="1" x14ac:dyDescent="0.25">
      <c r="A14">
        <f t="shared" ref="A14:A19" si="0">IF(K14&lt;=100,0,K14-100)</f>
        <v>0</v>
      </c>
      <c r="B14" s="93">
        <f t="shared" ref="B14:B19" si="1">ROUND(A14*$B$12,2)</f>
        <v>0</v>
      </c>
      <c r="C14">
        <f t="shared" ref="C14:C19" si="2">IF(K14&lt;=100,K14,100)</f>
        <v>0</v>
      </c>
      <c r="D14" s="93">
        <f t="shared" ref="D14:D19" si="3">ROUND(C14*$D$12,2)</f>
        <v>0</v>
      </c>
      <c r="E14" s="5"/>
      <c r="F14" s="6"/>
      <c r="G14" s="6"/>
      <c r="H14" s="2"/>
      <c r="I14" s="1"/>
      <c r="J14" s="8"/>
      <c r="K14" s="6"/>
      <c r="L14" s="146">
        <f t="shared" ref="L14:L19" si="4">+B14+D14</f>
        <v>0</v>
      </c>
      <c r="M14" s="8">
        <v>0</v>
      </c>
      <c r="N14" s="8">
        <v>0</v>
      </c>
      <c r="O14" s="8">
        <v>0</v>
      </c>
      <c r="P14" s="8">
        <v>0</v>
      </c>
      <c r="Q14" s="148">
        <f t="shared" ref="Q14:Q20" si="5">SUM(L14:P14)</f>
        <v>0</v>
      </c>
    </row>
    <row r="15" spans="1:17" ht="24.95" customHeight="1" x14ac:dyDescent="0.25">
      <c r="A15">
        <f t="shared" si="0"/>
        <v>0</v>
      </c>
      <c r="B15" s="93">
        <f t="shared" si="1"/>
        <v>0</v>
      </c>
      <c r="C15">
        <f t="shared" si="2"/>
        <v>0</v>
      </c>
      <c r="D15" s="93">
        <f t="shared" si="3"/>
        <v>0</v>
      </c>
      <c r="E15" s="5"/>
      <c r="F15" s="6"/>
      <c r="G15" s="6"/>
      <c r="H15" s="2"/>
      <c r="I15" s="1"/>
      <c r="J15" s="8"/>
      <c r="K15" s="6"/>
      <c r="L15" s="146">
        <f t="shared" si="4"/>
        <v>0</v>
      </c>
      <c r="M15" s="8">
        <v>0</v>
      </c>
      <c r="N15" s="8">
        <v>0</v>
      </c>
      <c r="O15" s="8">
        <v>0</v>
      </c>
      <c r="P15" s="8">
        <v>0</v>
      </c>
      <c r="Q15" s="148">
        <f t="shared" si="5"/>
        <v>0</v>
      </c>
    </row>
    <row r="16" spans="1:17" ht="24.95" customHeight="1" x14ac:dyDescent="0.25">
      <c r="A16">
        <f t="shared" si="0"/>
        <v>0</v>
      </c>
      <c r="B16" s="93">
        <f t="shared" si="1"/>
        <v>0</v>
      </c>
      <c r="C16">
        <f t="shared" si="2"/>
        <v>0</v>
      </c>
      <c r="D16" s="93">
        <f t="shared" si="3"/>
        <v>0</v>
      </c>
      <c r="E16" s="5"/>
      <c r="F16" s="6"/>
      <c r="G16" s="6"/>
      <c r="H16" s="2"/>
      <c r="I16" s="1"/>
      <c r="J16" s="8"/>
      <c r="K16" s="6"/>
      <c r="L16" s="146">
        <f t="shared" si="4"/>
        <v>0</v>
      </c>
      <c r="M16" s="8">
        <v>0</v>
      </c>
      <c r="N16" s="8">
        <v>0</v>
      </c>
      <c r="O16" s="8">
        <v>0</v>
      </c>
      <c r="P16" s="8">
        <v>0</v>
      </c>
      <c r="Q16" s="148">
        <f t="shared" si="5"/>
        <v>0</v>
      </c>
    </row>
    <row r="17" spans="1:17" ht="24.95" customHeight="1" x14ac:dyDescent="0.25">
      <c r="A17">
        <f t="shared" si="0"/>
        <v>0</v>
      </c>
      <c r="B17" s="93">
        <f t="shared" si="1"/>
        <v>0</v>
      </c>
      <c r="C17">
        <f t="shared" si="2"/>
        <v>0</v>
      </c>
      <c r="D17" s="93">
        <f t="shared" si="3"/>
        <v>0</v>
      </c>
      <c r="E17" s="5"/>
      <c r="F17" s="6"/>
      <c r="G17" s="6"/>
      <c r="H17" s="2"/>
      <c r="I17" s="1"/>
      <c r="J17" s="8"/>
      <c r="K17" s="6"/>
      <c r="L17" s="146">
        <f t="shared" si="4"/>
        <v>0</v>
      </c>
      <c r="M17" s="8">
        <v>0</v>
      </c>
      <c r="N17" s="8">
        <v>0</v>
      </c>
      <c r="O17" s="8">
        <v>0</v>
      </c>
      <c r="P17" s="8">
        <v>0</v>
      </c>
      <c r="Q17" s="148">
        <f t="shared" si="5"/>
        <v>0</v>
      </c>
    </row>
    <row r="18" spans="1:17" ht="24.95" customHeight="1" x14ac:dyDescent="0.25">
      <c r="A18">
        <f t="shared" si="0"/>
        <v>0</v>
      </c>
      <c r="B18" s="93">
        <f t="shared" si="1"/>
        <v>0</v>
      </c>
      <c r="C18">
        <f t="shared" si="2"/>
        <v>0</v>
      </c>
      <c r="D18" s="93">
        <f t="shared" si="3"/>
        <v>0</v>
      </c>
      <c r="E18" s="5"/>
      <c r="F18" s="6"/>
      <c r="G18" s="6"/>
      <c r="H18" s="2"/>
      <c r="I18" s="1"/>
      <c r="J18" s="8"/>
      <c r="K18" s="6"/>
      <c r="L18" s="146">
        <f t="shared" si="4"/>
        <v>0</v>
      </c>
      <c r="M18" s="8">
        <v>0</v>
      </c>
      <c r="N18" s="8">
        <v>0</v>
      </c>
      <c r="O18" s="8">
        <v>0</v>
      </c>
      <c r="P18" s="8">
        <v>0</v>
      </c>
      <c r="Q18" s="148">
        <f t="shared" si="5"/>
        <v>0</v>
      </c>
    </row>
    <row r="19" spans="1:17" ht="24.95" customHeight="1" x14ac:dyDescent="0.25">
      <c r="A19">
        <f t="shared" si="0"/>
        <v>0</v>
      </c>
      <c r="B19" s="93">
        <f t="shared" si="1"/>
        <v>0</v>
      </c>
      <c r="C19">
        <f t="shared" si="2"/>
        <v>0</v>
      </c>
      <c r="D19" s="93">
        <f t="shared" si="3"/>
        <v>0</v>
      </c>
      <c r="E19" s="5"/>
      <c r="F19" s="9"/>
      <c r="G19" s="6"/>
      <c r="H19" s="3"/>
      <c r="I19" s="4"/>
      <c r="J19" s="8"/>
      <c r="K19" s="6"/>
      <c r="L19" s="146">
        <f t="shared" si="4"/>
        <v>0</v>
      </c>
      <c r="M19" s="8">
        <v>0</v>
      </c>
      <c r="N19" s="8">
        <v>0</v>
      </c>
      <c r="O19" s="8">
        <v>0</v>
      </c>
      <c r="P19" s="8">
        <v>0</v>
      </c>
      <c r="Q19" s="148">
        <f t="shared" si="5"/>
        <v>0</v>
      </c>
    </row>
    <row r="20" spans="1:17" ht="20.100000000000001" customHeight="1" x14ac:dyDescent="0.25">
      <c r="E20" s="61"/>
      <c r="F20" s="62"/>
      <c r="G20" s="49"/>
      <c r="H20" s="63" t="s">
        <v>11</v>
      </c>
      <c r="I20" s="63"/>
      <c r="J20" s="54"/>
      <c r="K20" s="84"/>
      <c r="L20" s="146">
        <f t="shared" ref="L20:P20" si="6">SUM(L13:L19)</f>
        <v>0</v>
      </c>
      <c r="M20" s="146">
        <f t="shared" si="6"/>
        <v>0</v>
      </c>
      <c r="N20" s="146">
        <f t="shared" si="6"/>
        <v>0</v>
      </c>
      <c r="O20" s="146">
        <f t="shared" si="6"/>
        <v>0</v>
      </c>
      <c r="P20" s="146">
        <f t="shared" si="6"/>
        <v>0</v>
      </c>
      <c r="Q20" s="147">
        <f t="shared" si="5"/>
        <v>0</v>
      </c>
    </row>
    <row r="21" spans="1:17" ht="20.100000000000001" customHeight="1" x14ac:dyDescent="0.25">
      <c r="E21" s="61"/>
      <c r="F21" s="62"/>
      <c r="G21" s="49"/>
      <c r="H21" s="52"/>
      <c r="I21" s="52"/>
      <c r="J21" s="49"/>
      <c r="K21" s="64"/>
      <c r="L21" s="120">
        <v>7604</v>
      </c>
      <c r="M21" s="120">
        <v>7603</v>
      </c>
      <c r="N21" s="120">
        <v>7602</v>
      </c>
      <c r="O21" s="120">
        <v>7601</v>
      </c>
      <c r="P21" s="120">
        <v>7600</v>
      </c>
      <c r="Q21" s="121"/>
    </row>
    <row r="22" spans="1:17" ht="15.75" x14ac:dyDescent="0.25">
      <c r="E22" s="65" t="s">
        <v>12</v>
      </c>
      <c r="F22" s="55"/>
      <c r="G22" s="49"/>
      <c r="H22" s="49"/>
      <c r="I22" s="49"/>
      <c r="J22" s="49"/>
      <c r="K22" s="66"/>
      <c r="L22" s="174" t="s">
        <v>13</v>
      </c>
      <c r="M22" s="175"/>
      <c r="N22" s="175"/>
      <c r="O22" s="175"/>
      <c r="P22" s="186"/>
      <c r="Q22" s="121"/>
    </row>
    <row r="23" spans="1:17" ht="23.1" customHeight="1" x14ac:dyDescent="0.25">
      <c r="E23" s="67" t="s">
        <v>14</v>
      </c>
      <c r="F23" s="68"/>
      <c r="G23" s="69"/>
      <c r="H23" s="7"/>
      <c r="I23" s="67" t="s">
        <v>15</v>
      </c>
      <c r="J23" s="70" t="s">
        <v>16</v>
      </c>
      <c r="K23" s="49"/>
      <c r="L23" s="49"/>
      <c r="M23" s="187" t="s">
        <v>17</v>
      </c>
      <c r="N23" s="188"/>
      <c r="O23" s="188"/>
      <c r="P23" s="188"/>
      <c r="Q23" s="149">
        <f>Q20</f>
        <v>0</v>
      </c>
    </row>
    <row r="24" spans="1:17" ht="24.95" customHeight="1" x14ac:dyDescent="0.25">
      <c r="E24" s="10"/>
      <c r="F24" s="11"/>
      <c r="G24" s="11"/>
      <c r="H24" s="12"/>
      <c r="I24" s="13">
        <v>0</v>
      </c>
      <c r="J24" s="14"/>
      <c r="K24" s="71"/>
      <c r="L24" s="52"/>
      <c r="M24" s="49"/>
      <c r="N24" s="49"/>
      <c r="O24" s="49"/>
      <c r="P24" s="72" t="s">
        <v>18</v>
      </c>
      <c r="Q24" s="149">
        <f>I35</f>
        <v>0</v>
      </c>
    </row>
    <row r="25" spans="1:17" s="17" customFormat="1" ht="24.95" customHeight="1" x14ac:dyDescent="0.25">
      <c r="E25" s="10"/>
      <c r="F25" s="15"/>
      <c r="G25" s="15"/>
      <c r="H25" s="16"/>
      <c r="I25" s="13">
        <v>0</v>
      </c>
      <c r="J25" s="14"/>
      <c r="K25" s="73"/>
      <c r="L25" s="74"/>
      <c r="M25" s="75"/>
      <c r="N25" s="75"/>
      <c r="O25" s="75"/>
      <c r="P25" s="72" t="s">
        <v>19</v>
      </c>
      <c r="Q25" s="149">
        <f>Q23+Q24</f>
        <v>0</v>
      </c>
    </row>
    <row r="26" spans="1:17" ht="24.95" customHeight="1" x14ac:dyDescent="0.25">
      <c r="E26" s="10"/>
      <c r="F26" s="18"/>
      <c r="G26" s="18"/>
      <c r="H26" s="16"/>
      <c r="I26" s="13">
        <v>0</v>
      </c>
      <c r="J26" s="14"/>
      <c r="K26" s="71"/>
      <c r="L26" s="154" t="s">
        <v>20</v>
      </c>
      <c r="M26" s="155"/>
      <c r="N26" s="155"/>
      <c r="O26" s="155"/>
      <c r="P26" s="155"/>
      <c r="Q26" s="156"/>
    </row>
    <row r="27" spans="1:17" ht="24.95" customHeight="1" x14ac:dyDescent="0.25">
      <c r="E27" s="10"/>
      <c r="F27" s="18"/>
      <c r="G27" s="18"/>
      <c r="H27" s="16"/>
      <c r="I27" s="13">
        <v>0</v>
      </c>
      <c r="J27" s="14"/>
      <c r="K27" s="71"/>
      <c r="L27" s="49"/>
      <c r="M27" s="50"/>
      <c r="N27" s="50"/>
      <c r="O27" s="50"/>
      <c r="P27" s="49"/>
      <c r="Q27" s="51"/>
    </row>
    <row r="28" spans="1:17" ht="24.95" customHeight="1" x14ac:dyDescent="0.25">
      <c r="E28" s="10"/>
      <c r="F28" s="18"/>
      <c r="G28" s="18"/>
      <c r="H28" s="16"/>
      <c r="I28" s="13">
        <v>0</v>
      </c>
      <c r="J28" s="14"/>
      <c r="K28" s="71"/>
      <c r="L28" s="49"/>
      <c r="M28" s="19"/>
      <c r="N28" s="19"/>
      <c r="O28" s="19"/>
      <c r="P28" s="4"/>
      <c r="Q28" s="20"/>
    </row>
    <row r="29" spans="1:17" ht="24.95" customHeight="1" x14ac:dyDescent="0.25">
      <c r="E29" s="10"/>
      <c r="F29" s="18"/>
      <c r="G29" s="18"/>
      <c r="H29" s="16"/>
      <c r="I29" s="13">
        <v>0</v>
      </c>
      <c r="J29" s="14"/>
      <c r="K29" s="71"/>
      <c r="L29" s="49"/>
      <c r="M29" s="48" t="s">
        <v>63</v>
      </c>
      <c r="N29" s="111"/>
      <c r="O29" s="111"/>
      <c r="P29" s="112"/>
      <c r="Q29" s="113" t="s">
        <v>21</v>
      </c>
    </row>
    <row r="30" spans="1:17" ht="24.95" customHeight="1" x14ac:dyDescent="0.25">
      <c r="E30" s="10"/>
      <c r="F30" s="18"/>
      <c r="G30" s="18"/>
      <c r="H30" s="16"/>
      <c r="I30" s="13">
        <v>0</v>
      </c>
      <c r="J30" s="14"/>
      <c r="K30" s="71"/>
      <c r="L30" s="49"/>
      <c r="M30" s="111"/>
      <c r="N30" s="111"/>
      <c r="O30" s="111"/>
      <c r="P30" s="112"/>
      <c r="Q30" s="114"/>
    </row>
    <row r="31" spans="1:17" ht="24.95" customHeight="1" x14ac:dyDescent="0.25">
      <c r="E31" s="10"/>
      <c r="F31" s="18"/>
      <c r="G31" s="18"/>
      <c r="H31" s="16"/>
      <c r="I31" s="13">
        <v>0</v>
      </c>
      <c r="J31" s="14"/>
      <c r="K31" s="71"/>
      <c r="L31" s="49"/>
      <c r="M31" s="111"/>
      <c r="N31" s="111"/>
      <c r="O31" s="111"/>
      <c r="P31" s="112"/>
      <c r="Q31" s="114"/>
    </row>
    <row r="32" spans="1:17" ht="24.95" customHeight="1" x14ac:dyDescent="0.25">
      <c r="E32" s="10"/>
      <c r="F32" s="18"/>
      <c r="G32" s="18"/>
      <c r="H32" s="16"/>
      <c r="I32" s="13">
        <v>0</v>
      </c>
      <c r="J32" s="14"/>
      <c r="K32" s="71"/>
      <c r="L32" s="49"/>
      <c r="M32" s="122" t="s">
        <v>64</v>
      </c>
      <c r="N32" s="123"/>
      <c r="O32" s="123"/>
      <c r="P32" s="124"/>
      <c r="Q32" s="125" t="s">
        <v>21</v>
      </c>
    </row>
    <row r="33" spans="1:17" ht="24.95" customHeight="1" x14ac:dyDescent="0.25">
      <c r="E33" s="10"/>
      <c r="F33" s="18"/>
      <c r="G33" s="18"/>
      <c r="H33" s="16"/>
      <c r="I33" s="13">
        <v>0</v>
      </c>
      <c r="J33" s="14"/>
      <c r="K33" s="71"/>
      <c r="L33" s="49"/>
      <c r="M33" s="111"/>
      <c r="N33" s="111"/>
      <c r="O33" s="111"/>
      <c r="P33" s="112"/>
      <c r="Q33" s="114"/>
    </row>
    <row r="34" spans="1:17" ht="24.95" customHeight="1" x14ac:dyDescent="0.25">
      <c r="E34" s="10"/>
      <c r="F34" s="18"/>
      <c r="G34" s="18"/>
      <c r="H34" s="16"/>
      <c r="I34" s="13">
        <v>0</v>
      </c>
      <c r="J34" s="14"/>
      <c r="K34" s="71"/>
      <c r="L34" s="49"/>
      <c r="M34" s="157"/>
      <c r="N34" s="158"/>
      <c r="O34" s="158"/>
      <c r="P34" s="158"/>
      <c r="Q34" s="159"/>
    </row>
    <row r="35" spans="1:17" ht="24.95" customHeight="1" x14ac:dyDescent="0.25">
      <c r="E35" s="181" t="s">
        <v>22</v>
      </c>
      <c r="F35" s="182"/>
      <c r="G35" s="182"/>
      <c r="H35" s="183"/>
      <c r="I35" s="150">
        <f>SUM(I24:I34)</f>
        <v>0</v>
      </c>
      <c r="J35" s="76"/>
      <c r="K35" s="49"/>
      <c r="L35" s="49"/>
      <c r="M35" s="115" t="s">
        <v>65</v>
      </c>
      <c r="N35"/>
      <c r="O35"/>
      <c r="Q35" s="113" t="s">
        <v>21</v>
      </c>
    </row>
    <row r="36" spans="1:17" ht="24.95" customHeight="1" x14ac:dyDescent="0.25">
      <c r="J36" s="49"/>
      <c r="K36" s="77"/>
      <c r="Q36" s="51"/>
    </row>
    <row r="37" spans="1:17" ht="24.95" customHeight="1" x14ac:dyDescent="0.25">
      <c r="E37" s="78"/>
      <c r="F37" s="184" t="s">
        <v>23</v>
      </c>
      <c r="G37" s="184"/>
      <c r="H37" s="184"/>
      <c r="I37" s="185"/>
      <c r="J37" s="22"/>
      <c r="K37" s="77"/>
      <c r="Q37" s="51"/>
    </row>
    <row r="38" spans="1:17" ht="24.95" customHeight="1" x14ac:dyDescent="0.25">
      <c r="E38" s="71"/>
      <c r="F38" s="72"/>
      <c r="G38" s="72"/>
      <c r="H38" s="72"/>
      <c r="I38" s="79" t="s">
        <v>24</v>
      </c>
      <c r="J38" s="22"/>
      <c r="K38" s="50"/>
      <c r="Q38" s="51"/>
    </row>
    <row r="39" spans="1:17" ht="24.95" customHeight="1" x14ac:dyDescent="0.25">
      <c r="E39" s="71"/>
      <c r="F39" s="49"/>
      <c r="G39" s="49"/>
      <c r="H39" s="49"/>
      <c r="I39" s="80" t="s">
        <v>25</v>
      </c>
      <c r="J39" s="22"/>
      <c r="K39" s="49"/>
      <c r="Q39" s="51"/>
    </row>
    <row r="40" spans="1:17" ht="24.95" customHeight="1" x14ac:dyDescent="0.25">
      <c r="E40" s="81"/>
      <c r="F40" s="4"/>
      <c r="G40" s="82" t="s">
        <v>26</v>
      </c>
      <c r="H40" s="4"/>
      <c r="I40" s="4"/>
      <c r="J40" s="4"/>
      <c r="K40" s="19"/>
      <c r="L40" s="19"/>
      <c r="M40" s="4"/>
      <c r="N40" s="4"/>
      <c r="O40" s="4"/>
      <c r="P40" s="4"/>
      <c r="Q40" s="20"/>
    </row>
    <row r="41" spans="1:17" x14ac:dyDescent="0.25">
      <c r="E41" s="163"/>
      <c r="F41" s="164"/>
      <c r="G41" s="164"/>
      <c r="H41" s="24"/>
      <c r="I41" s="24"/>
      <c r="J41" s="21"/>
      <c r="N41" s="85"/>
      <c r="Q41" s="86"/>
    </row>
    <row r="42" spans="1:17" x14ac:dyDescent="0.25">
      <c r="A42" t="s">
        <v>122</v>
      </c>
      <c r="E42" s="87" t="s">
        <v>50</v>
      </c>
      <c r="F42" s="83"/>
      <c r="G42" s="83"/>
      <c r="H42" s="24"/>
      <c r="I42" s="24"/>
      <c r="J42" s="26"/>
      <c r="N42" s="85"/>
      <c r="Q42" s="86"/>
    </row>
    <row r="43" spans="1:17" x14ac:dyDescent="0.25">
      <c r="A43" t="s">
        <v>123</v>
      </c>
      <c r="B43">
        <f>B12</f>
        <v>0.21</v>
      </c>
      <c r="D43">
        <f>D12</f>
        <v>0.67</v>
      </c>
      <c r="E43" s="87" t="str">
        <f>"The first 100 miles per trip will be reimbursed at the full Federal Mileage Rate of "&amp;$D$43&amp;"/mile.  All miles past 100 per trip will be reimbursed at the gas-only rate of "&amp;$B$43&amp;"/mile."</f>
        <v>The first 100 miles per trip will be reimbursed at the full Federal Mileage Rate of 0.67/mile.  All miles past 100 per trip will be reimbursed at the gas-only rate of 0.21/mile.</v>
      </c>
      <c r="F43" s="83"/>
      <c r="G43" s="83"/>
      <c r="H43" s="24"/>
      <c r="I43" s="24"/>
      <c r="J43" s="21"/>
      <c r="Q43" s="86"/>
    </row>
    <row r="44" spans="1:17" x14ac:dyDescent="0.25">
      <c r="A44">
        <v>50</v>
      </c>
      <c r="B44">
        <f>ROUND(B43*A44,2)</f>
        <v>10.5</v>
      </c>
      <c r="C44">
        <v>100</v>
      </c>
      <c r="D44">
        <f>ROUND(D43*C44,2)</f>
        <v>67</v>
      </c>
      <c r="E44" s="87" t="str">
        <f>"For Example, if you drive 150 miles on a trip the reimbursement will be (100 miles * $"&amp;$D$43&amp;"/mile = $"&amp;TEXT($D$44,"0.00")&amp;") + (50 miles * $"&amp;$B$43&amp;"mile = $"&amp;TEXT($B$44,"0.00")&amp;"), for a reimbursement total of $"&amp;TEXT($D$45,"0.00")</f>
        <v>For Example, if you drive 150 miles on a trip the reimbursement will be (100 miles * $0.67/mile = $67.00) + (50 miles * $0.21mile = $10.50), for a reimbursement total of $77.50</v>
      </c>
      <c r="F44" s="83"/>
      <c r="G44" s="83"/>
      <c r="H44" s="24"/>
      <c r="I44" s="24"/>
      <c r="J44" s="21"/>
      <c r="Q44" s="86"/>
    </row>
    <row r="45" spans="1:17" x14ac:dyDescent="0.25">
      <c r="D45">
        <f>+B44+D44</f>
        <v>77.5</v>
      </c>
      <c r="E45" s="88" t="s">
        <v>52</v>
      </c>
      <c r="F45" s="89"/>
      <c r="G45" s="89"/>
      <c r="H45" s="89"/>
      <c r="I45" s="89"/>
      <c r="J45" s="89"/>
      <c r="K45" s="89"/>
      <c r="L45" s="89"/>
      <c r="M45" s="90"/>
      <c r="N45" s="90"/>
      <c r="O45" s="90"/>
      <c r="P45" s="89"/>
      <c r="Q45" s="91"/>
    </row>
    <row r="47" spans="1:17" ht="15.75" thickBot="1" x14ac:dyDescent="0.3"/>
    <row r="48" spans="1:17" ht="18.75" x14ac:dyDescent="0.3">
      <c r="E48" s="127"/>
      <c r="F48" s="128"/>
      <c r="G48" s="160" t="s">
        <v>66</v>
      </c>
      <c r="H48" s="160"/>
      <c r="I48" s="138"/>
      <c r="J48" s="138"/>
      <c r="K48" s="138"/>
      <c r="L48" s="160" t="s">
        <v>67</v>
      </c>
      <c r="M48" s="160"/>
      <c r="N48" s="160"/>
      <c r="O48" s="137"/>
      <c r="P48" s="128"/>
      <c r="Q48" s="129"/>
    </row>
    <row r="49" spans="5:17" x14ac:dyDescent="0.25">
      <c r="E49" s="130"/>
      <c r="M49"/>
      <c r="N49"/>
      <c r="Q49" s="131"/>
    </row>
    <row r="50" spans="5:17" x14ac:dyDescent="0.25">
      <c r="E50" s="130"/>
      <c r="G50" s="132">
        <v>1502</v>
      </c>
      <c r="H50" t="s">
        <v>68</v>
      </c>
      <c r="L50" s="126" t="s">
        <v>71</v>
      </c>
      <c r="M50" t="s">
        <v>72</v>
      </c>
      <c r="N50"/>
      <c r="Q50" s="131"/>
    </row>
    <row r="51" spans="5:17" x14ac:dyDescent="0.25">
      <c r="E51" s="130"/>
      <c r="G51" s="126" t="s">
        <v>69</v>
      </c>
      <c r="H51" t="s">
        <v>70</v>
      </c>
      <c r="L51" s="126" t="s">
        <v>75</v>
      </c>
      <c r="M51" t="s">
        <v>76</v>
      </c>
      <c r="N51"/>
      <c r="Q51" s="131"/>
    </row>
    <row r="52" spans="5:17" x14ac:dyDescent="0.25">
      <c r="E52" s="130"/>
      <c r="G52" s="126" t="s">
        <v>73</v>
      </c>
      <c r="H52" t="s">
        <v>74</v>
      </c>
      <c r="L52" s="126" t="s">
        <v>79</v>
      </c>
      <c r="M52" t="s">
        <v>80</v>
      </c>
      <c r="N52"/>
      <c r="Q52" s="131"/>
    </row>
    <row r="53" spans="5:17" x14ac:dyDescent="0.25">
      <c r="E53" s="130"/>
      <c r="G53" s="126" t="s">
        <v>77</v>
      </c>
      <c r="H53" t="s">
        <v>78</v>
      </c>
      <c r="L53" s="126" t="s">
        <v>83</v>
      </c>
      <c r="M53" t="s">
        <v>84</v>
      </c>
      <c r="N53"/>
      <c r="Q53" s="131"/>
    </row>
    <row r="54" spans="5:17" x14ac:dyDescent="0.25">
      <c r="E54" s="130"/>
      <c r="G54" s="126" t="s">
        <v>81</v>
      </c>
      <c r="H54" t="s">
        <v>82</v>
      </c>
      <c r="L54" s="126" t="s">
        <v>87</v>
      </c>
      <c r="M54" t="s">
        <v>88</v>
      </c>
      <c r="N54"/>
      <c r="Q54" s="131"/>
    </row>
    <row r="55" spans="5:17" x14ac:dyDescent="0.25">
      <c r="E55" s="130"/>
      <c r="G55" s="126" t="s">
        <v>85</v>
      </c>
      <c r="H55" t="s">
        <v>86</v>
      </c>
      <c r="L55" s="126" t="s">
        <v>91</v>
      </c>
      <c r="M55" t="s">
        <v>92</v>
      </c>
      <c r="N55"/>
      <c r="Q55" s="131"/>
    </row>
    <row r="56" spans="5:17" x14ac:dyDescent="0.25">
      <c r="E56" s="130"/>
      <c r="G56" s="126" t="s">
        <v>89</v>
      </c>
      <c r="H56" t="s">
        <v>90</v>
      </c>
      <c r="L56" s="126" t="s">
        <v>94</v>
      </c>
      <c r="M56" t="s">
        <v>95</v>
      </c>
      <c r="N56"/>
      <c r="Q56" s="131"/>
    </row>
    <row r="57" spans="5:17" x14ac:dyDescent="0.25">
      <c r="E57" s="130"/>
      <c r="G57" s="132">
        <v>1512</v>
      </c>
      <c r="H57" t="s">
        <v>93</v>
      </c>
      <c r="L57" s="126" t="s">
        <v>97</v>
      </c>
      <c r="M57" t="s">
        <v>98</v>
      </c>
      <c r="N57"/>
      <c r="Q57" s="131"/>
    </row>
    <row r="58" spans="5:17" x14ac:dyDescent="0.25">
      <c r="E58" s="130"/>
      <c r="G58" s="132">
        <v>1513</v>
      </c>
      <c r="H58" t="s">
        <v>96</v>
      </c>
      <c r="L58" s="126" t="s">
        <v>101</v>
      </c>
      <c r="M58" t="s">
        <v>102</v>
      </c>
      <c r="N58"/>
      <c r="Q58" s="131"/>
    </row>
    <row r="59" spans="5:17" x14ac:dyDescent="0.25">
      <c r="E59" s="130"/>
      <c r="G59" s="126" t="s">
        <v>99</v>
      </c>
      <c r="H59" t="s">
        <v>100</v>
      </c>
      <c r="L59" s="126" t="s">
        <v>105</v>
      </c>
      <c r="M59" t="s">
        <v>106</v>
      </c>
      <c r="N59"/>
      <c r="Q59" s="131"/>
    </row>
    <row r="60" spans="5:17" x14ac:dyDescent="0.25">
      <c r="E60" s="130"/>
      <c r="G60" s="126" t="s">
        <v>103</v>
      </c>
      <c r="H60" t="s">
        <v>104</v>
      </c>
      <c r="L60" s="126" t="s">
        <v>107</v>
      </c>
      <c r="M60" t="s">
        <v>108</v>
      </c>
      <c r="N60"/>
      <c r="Q60" s="131"/>
    </row>
    <row r="61" spans="5:17" x14ac:dyDescent="0.25">
      <c r="E61" s="130"/>
      <c r="G61" s="143" t="s">
        <v>124</v>
      </c>
      <c r="H61" t="s">
        <v>120</v>
      </c>
      <c r="L61" s="126" t="s">
        <v>109</v>
      </c>
      <c r="M61" t="s">
        <v>110</v>
      </c>
      <c r="N61"/>
      <c r="Q61" s="131"/>
    </row>
    <row r="62" spans="5:17" x14ac:dyDescent="0.25">
      <c r="E62" s="130"/>
      <c r="G62" s="144" t="s">
        <v>125</v>
      </c>
      <c r="H62" t="s">
        <v>127</v>
      </c>
      <c r="L62" s="126" t="s">
        <v>111</v>
      </c>
      <c r="M62" t="s">
        <v>112</v>
      </c>
      <c r="N62"/>
      <c r="Q62" s="131"/>
    </row>
    <row r="63" spans="5:17" x14ac:dyDescent="0.25">
      <c r="E63" s="130"/>
      <c r="G63" s="145" t="s">
        <v>126</v>
      </c>
      <c r="H63" t="s">
        <v>128</v>
      </c>
      <c r="L63" s="126" t="s">
        <v>113</v>
      </c>
      <c r="M63" t="s">
        <v>114</v>
      </c>
      <c r="N63"/>
      <c r="Q63" s="131"/>
    </row>
    <row r="64" spans="5:17" x14ac:dyDescent="0.25">
      <c r="E64" s="130"/>
      <c r="G64" s="126" t="s">
        <v>137</v>
      </c>
      <c r="H64" t="s">
        <v>138</v>
      </c>
      <c r="L64" s="126" t="s">
        <v>115</v>
      </c>
      <c r="M64" t="s">
        <v>116</v>
      </c>
      <c r="N64"/>
      <c r="Q64" s="131"/>
    </row>
    <row r="65" spans="5:17" x14ac:dyDescent="0.25">
      <c r="E65" s="130"/>
      <c r="G65" t="s">
        <v>139</v>
      </c>
      <c r="H65" t="s">
        <v>140</v>
      </c>
      <c r="L65" s="143" t="s">
        <v>130</v>
      </c>
      <c r="M65" t="s">
        <v>117</v>
      </c>
      <c r="N65"/>
      <c r="Q65" s="131"/>
    </row>
    <row r="66" spans="5:17" x14ac:dyDescent="0.25">
      <c r="E66" s="130"/>
      <c r="G66" t="s">
        <v>141</v>
      </c>
      <c r="H66" t="s">
        <v>142</v>
      </c>
      <c r="L66" s="143" t="s">
        <v>131</v>
      </c>
      <c r="M66" t="s">
        <v>118</v>
      </c>
      <c r="N66"/>
      <c r="Q66" s="131"/>
    </row>
    <row r="67" spans="5:17" x14ac:dyDescent="0.25">
      <c r="E67" s="130"/>
      <c r="G67" t="s">
        <v>143</v>
      </c>
      <c r="H67" t="s">
        <v>144</v>
      </c>
      <c r="L67" s="143" t="s">
        <v>132</v>
      </c>
      <c r="M67" t="s">
        <v>134</v>
      </c>
      <c r="N67"/>
      <c r="Q67" s="131"/>
    </row>
    <row r="68" spans="5:17" x14ac:dyDescent="0.25">
      <c r="E68" s="130"/>
      <c r="G68" t="s">
        <v>145</v>
      </c>
      <c r="H68" t="s">
        <v>146</v>
      </c>
      <c r="L68" s="143" t="s">
        <v>133</v>
      </c>
      <c r="M68" t="s">
        <v>135</v>
      </c>
      <c r="N68"/>
      <c r="Q68" s="131"/>
    </row>
    <row r="69" spans="5:17" x14ac:dyDescent="0.25">
      <c r="E69" s="130"/>
      <c r="G69" t="s">
        <v>147</v>
      </c>
      <c r="H69" t="s">
        <v>148</v>
      </c>
      <c r="L69" s="143" t="s">
        <v>173</v>
      </c>
      <c r="M69" t="s">
        <v>174</v>
      </c>
      <c r="N69"/>
      <c r="O69"/>
      <c r="Q69" s="131"/>
    </row>
    <row r="70" spans="5:17" x14ac:dyDescent="0.25">
      <c r="E70" s="130"/>
      <c r="G70" t="s">
        <v>149</v>
      </c>
      <c r="H70" t="s">
        <v>150</v>
      </c>
      <c r="L70" s="143" t="s">
        <v>175</v>
      </c>
      <c r="M70" t="s">
        <v>176</v>
      </c>
      <c r="N70"/>
      <c r="O70"/>
      <c r="Q70" s="131"/>
    </row>
    <row r="71" spans="5:17" x14ac:dyDescent="0.25">
      <c r="E71" s="130"/>
      <c r="G71" t="s">
        <v>151</v>
      </c>
      <c r="H71" t="s">
        <v>152</v>
      </c>
      <c r="L71" s="143" t="s">
        <v>177</v>
      </c>
      <c r="M71" t="s">
        <v>178</v>
      </c>
      <c r="N71"/>
      <c r="O71"/>
      <c r="Q71" s="131"/>
    </row>
    <row r="72" spans="5:17" x14ac:dyDescent="0.25">
      <c r="E72" s="130"/>
      <c r="G72" t="s">
        <v>153</v>
      </c>
      <c r="H72" t="s">
        <v>154</v>
      </c>
      <c r="L72" s="143" t="s">
        <v>179</v>
      </c>
      <c r="M72" t="s">
        <v>180</v>
      </c>
      <c r="N72"/>
      <c r="O72"/>
      <c r="Q72" s="131"/>
    </row>
    <row r="73" spans="5:17" x14ac:dyDescent="0.25">
      <c r="E73" s="130"/>
      <c r="G73" t="s">
        <v>155</v>
      </c>
      <c r="H73" t="s">
        <v>156</v>
      </c>
      <c r="L73" s="143" t="s">
        <v>181</v>
      </c>
      <c r="M73" t="s">
        <v>182</v>
      </c>
      <c r="N73"/>
      <c r="O73"/>
      <c r="Q73" s="131"/>
    </row>
    <row r="74" spans="5:17" x14ac:dyDescent="0.25">
      <c r="E74" s="130"/>
      <c r="G74" t="s">
        <v>157</v>
      </c>
      <c r="H74" t="s">
        <v>158</v>
      </c>
      <c r="L74" s="143" t="s">
        <v>183</v>
      </c>
      <c r="M74" t="s">
        <v>184</v>
      </c>
      <c r="N74"/>
      <c r="O74"/>
      <c r="Q74" s="131"/>
    </row>
    <row r="75" spans="5:17" x14ac:dyDescent="0.25">
      <c r="E75" s="130"/>
      <c r="G75" t="s">
        <v>159</v>
      </c>
      <c r="H75" t="s">
        <v>160</v>
      </c>
      <c r="L75" s="143" t="s">
        <v>185</v>
      </c>
      <c r="M75" t="s">
        <v>186</v>
      </c>
      <c r="N75"/>
      <c r="O75"/>
      <c r="Q75" s="131"/>
    </row>
    <row r="76" spans="5:17" x14ac:dyDescent="0.25">
      <c r="E76" s="130"/>
      <c r="G76" t="s">
        <v>161</v>
      </c>
      <c r="H76" t="s">
        <v>162</v>
      </c>
      <c r="L76" s="143" t="s">
        <v>129</v>
      </c>
      <c r="M76" t="s">
        <v>119</v>
      </c>
      <c r="N76"/>
      <c r="O76"/>
      <c r="Q76" s="131"/>
    </row>
    <row r="77" spans="5:17" x14ac:dyDescent="0.25">
      <c r="E77" s="130"/>
      <c r="G77" t="s">
        <v>163</v>
      </c>
      <c r="H77" t="s">
        <v>164</v>
      </c>
      <c r="L77" s="143"/>
      <c r="M77"/>
      <c r="N77"/>
      <c r="O77"/>
      <c r="Q77" s="131"/>
    </row>
    <row r="78" spans="5:17" x14ac:dyDescent="0.25">
      <c r="E78" s="130"/>
      <c r="G78" t="s">
        <v>165</v>
      </c>
      <c r="H78" t="s">
        <v>166</v>
      </c>
      <c r="L78" s="143"/>
      <c r="M78"/>
      <c r="N78"/>
      <c r="O78"/>
      <c r="Q78" s="131"/>
    </row>
    <row r="79" spans="5:17" x14ac:dyDescent="0.25">
      <c r="E79" s="130"/>
      <c r="G79" t="s">
        <v>167</v>
      </c>
      <c r="H79" t="s">
        <v>168</v>
      </c>
      <c r="L79" s="143"/>
      <c r="M79"/>
      <c r="N79"/>
      <c r="O79"/>
      <c r="Q79" s="131"/>
    </row>
    <row r="80" spans="5:17" x14ac:dyDescent="0.25">
      <c r="E80" s="130"/>
      <c r="G80" t="s">
        <v>169</v>
      </c>
      <c r="H80" t="s">
        <v>170</v>
      </c>
      <c r="L80" s="143"/>
      <c r="M80"/>
      <c r="N80"/>
      <c r="O80"/>
      <c r="Q80" s="131"/>
    </row>
    <row r="81" spans="5:17" x14ac:dyDescent="0.25">
      <c r="E81" s="130"/>
      <c r="G81" t="s">
        <v>171</v>
      </c>
      <c r="H81" t="s">
        <v>172</v>
      </c>
      <c r="L81" s="143"/>
      <c r="M81"/>
      <c r="N81"/>
      <c r="O81"/>
      <c r="Q81" s="131"/>
    </row>
    <row r="82" spans="5:17" ht="15.75" thickBot="1" x14ac:dyDescent="0.3">
      <c r="E82" s="133"/>
      <c r="F82" s="134"/>
      <c r="G82" s="134"/>
      <c r="H82" s="134"/>
      <c r="I82" s="134"/>
      <c r="J82" s="134"/>
      <c r="K82" s="134"/>
      <c r="L82" s="134"/>
      <c r="M82" s="135"/>
      <c r="N82" s="135"/>
      <c r="O82" s="135"/>
      <c r="P82" s="134"/>
      <c r="Q82" s="136"/>
    </row>
  </sheetData>
  <sheetProtection algorithmName="SHA-512" hashValue="s02xVsfZFtjra8pE5KUKadbQ+zCxbTunenW+uen49coiV1yAjPgnopd6j4hXyvVQ1UVQZpeqWbChoq8c+3VonA==" saltValue="ORI6nTYUxOepn2Kq8MDZnA==" spinCount="100000" sheet="1" objects="1" scenarios="1"/>
  <mergeCells count="18">
    <mergeCell ref="E6:F6"/>
    <mergeCell ref="N9:Q9"/>
    <mergeCell ref="G4:H4"/>
    <mergeCell ref="E35:H35"/>
    <mergeCell ref="F37:I37"/>
    <mergeCell ref="L22:P22"/>
    <mergeCell ref="M23:P23"/>
    <mergeCell ref="E1:Q1"/>
    <mergeCell ref="E2:Q2"/>
    <mergeCell ref="E4:F4"/>
    <mergeCell ref="N3:Q3"/>
    <mergeCell ref="E5:F5"/>
    <mergeCell ref="L26:Q26"/>
    <mergeCell ref="M34:Q34"/>
    <mergeCell ref="G48:H48"/>
    <mergeCell ref="L48:N48"/>
    <mergeCell ref="G12:H12"/>
    <mergeCell ref="E41:G41"/>
  </mergeCells>
  <conditionalFormatting sqref="J12">
    <cfRule type="expression" dxfId="1" priority="3">
      <formula>$J$12="SELECT HIGHLIGHTED BUSINESS PURPOSE CODES"</formula>
    </cfRule>
  </conditionalFormatting>
  <conditionalFormatting sqref="J13:J19">
    <cfRule type="expression" dxfId="0" priority="1" stopIfTrue="1">
      <formula>AND($Q13&lt;&gt;0,$J13="")</formula>
    </cfRule>
  </conditionalFormatting>
  <dataValidations count="3">
    <dataValidation type="decimal" allowBlank="1" showInputMessage="1" showErrorMessage="1" errorTitle="error" error="This must be a number" sqref="M13:P19" xr:uid="{00000000-0002-0000-0000-000000000000}">
      <formula1>-50000</formula1>
      <formula2>50000</formula2>
    </dataValidation>
    <dataValidation type="decimal" allowBlank="1" showInputMessage="1" showErrorMessage="1" errorTitle="Error" error="This must be a number" sqref="K13:K19" xr:uid="{00000000-0002-0000-0000-000001000000}">
      <formula1>-50000</formula1>
      <formula2>50000</formula2>
    </dataValidation>
    <dataValidation type="date" operator="greaterThan" allowBlank="1" showInputMessage="1" showErrorMessage="1" errorTitle="Date Error" error="This must be a date" sqref="E13:E19" xr:uid="{00000000-0002-0000-0000-000002000000}">
      <formula1>41640</formula1>
    </dataValidation>
  </dataValidations>
  <pageMargins left="0.7" right="0.7" top="0.75" bottom="0.75" header="0.3" footer="0.3"/>
  <pageSetup scale="42" orientation="portrait" r:id="rId1"/>
  <rowBreaks count="1" manualBreakCount="1">
    <brk id="45" max="16383" man="1"/>
  </rowBreaks>
  <colBreaks count="1" manualBreakCount="1">
    <brk id="4"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AA Error" error="Invalid AA Code" promptTitle="Business Purpose Code" prompt="Select Business Purpose Code from Drop-Down Menu" xr:uid="{00000000-0002-0000-0000-000003000000}">
          <x14:formula1>
            <xm:f>'AA Codes'!$A$2:$A$10</xm:f>
          </x14:formula1>
          <xm:sqref>J13:J19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32"/>
  <sheetViews>
    <sheetView zoomScale="75" zoomScaleNormal="75" workbookViewId="0">
      <selection activeCell="A7" sqref="A7"/>
    </sheetView>
  </sheetViews>
  <sheetFormatPr defaultColWidth="9.140625" defaultRowHeight="12.75" x14ac:dyDescent="0.2"/>
  <cols>
    <col min="1" max="1" width="8.28515625" style="28" customWidth="1"/>
    <col min="2" max="2" width="34.42578125" style="28" customWidth="1"/>
    <col min="3" max="4" width="23.28515625" style="28" customWidth="1"/>
    <col min="5" max="5" width="18.42578125" style="28" customWidth="1"/>
    <col min="6" max="6" width="22.85546875" style="28" customWidth="1"/>
    <col min="7" max="7" width="7.7109375" style="28" customWidth="1"/>
    <col min="8" max="8" width="9.5703125" style="28" customWidth="1"/>
    <col min="9" max="9" width="11.7109375" style="28" customWidth="1"/>
    <col min="10" max="16384" width="9.140625" style="28"/>
  </cols>
  <sheetData>
    <row r="1" spans="1:9" s="27" customFormat="1" ht="18" x14ac:dyDescent="0.25">
      <c r="A1" s="191" t="s">
        <v>0</v>
      </c>
      <c r="B1" s="192"/>
      <c r="C1" s="192"/>
      <c r="D1" s="192"/>
      <c r="E1" s="192"/>
      <c r="F1" s="192"/>
      <c r="G1" s="192"/>
      <c r="H1" s="192"/>
      <c r="I1" s="193"/>
    </row>
    <row r="2" spans="1:9" ht="18" x14ac:dyDescent="0.25">
      <c r="A2" s="194" t="s">
        <v>27</v>
      </c>
      <c r="B2" s="195"/>
      <c r="C2" s="195"/>
      <c r="D2" s="195"/>
      <c r="E2" s="195"/>
      <c r="F2" s="195"/>
      <c r="G2" s="195"/>
      <c r="H2" s="195"/>
      <c r="I2" s="196"/>
    </row>
    <row r="3" spans="1:9" x14ac:dyDescent="0.2">
      <c r="A3" s="29"/>
      <c r="B3" s="30"/>
      <c r="C3" s="30"/>
      <c r="D3" s="30"/>
      <c r="E3" s="30"/>
      <c r="F3" s="30"/>
      <c r="G3" s="30"/>
      <c r="H3" s="30"/>
      <c r="I3" s="31"/>
    </row>
    <row r="4" spans="1:9" ht="15.75" x14ac:dyDescent="0.25">
      <c r="A4" s="197" t="s">
        <v>28</v>
      </c>
      <c r="B4" s="198"/>
      <c r="C4" s="199"/>
      <c r="I4" s="32"/>
    </row>
    <row r="5" spans="1:9" x14ac:dyDescent="0.2">
      <c r="A5" s="33"/>
      <c r="B5" s="34"/>
      <c r="C5" s="35"/>
      <c r="D5" s="35"/>
      <c r="E5" s="35"/>
      <c r="F5" s="35"/>
      <c r="G5" s="35"/>
      <c r="H5" s="35"/>
      <c r="I5" s="36"/>
    </row>
    <row r="6" spans="1:9" s="38" customFormat="1" ht="25.5" x14ac:dyDescent="0.2">
      <c r="A6" s="37" t="s">
        <v>21</v>
      </c>
      <c r="B6" s="37" t="s">
        <v>29</v>
      </c>
      <c r="C6" s="200" t="s">
        <v>30</v>
      </c>
      <c r="D6" s="201"/>
      <c r="E6" s="37" t="s">
        <v>31</v>
      </c>
      <c r="F6" s="37" t="s">
        <v>32</v>
      </c>
      <c r="G6" s="37" t="s">
        <v>33</v>
      </c>
      <c r="H6" s="37" t="s">
        <v>34</v>
      </c>
      <c r="I6" s="37" t="s">
        <v>35</v>
      </c>
    </row>
    <row r="7" spans="1:9" ht="20.100000000000001" customHeight="1" x14ac:dyDescent="0.2">
      <c r="A7" s="39"/>
      <c r="B7" s="40"/>
      <c r="C7" s="189"/>
      <c r="D7" s="190"/>
      <c r="E7" s="40"/>
      <c r="F7" s="40"/>
      <c r="G7" s="40"/>
      <c r="H7" s="40"/>
      <c r="I7" s="41">
        <v>0</v>
      </c>
    </row>
    <row r="8" spans="1:9" ht="20.100000000000001" customHeight="1" x14ac:dyDescent="0.2">
      <c r="A8" s="39"/>
      <c r="B8" s="40"/>
      <c r="C8" s="189"/>
      <c r="D8" s="190"/>
      <c r="E8" s="40"/>
      <c r="F8" s="40"/>
      <c r="G8" s="40"/>
      <c r="H8" s="40"/>
      <c r="I8" s="41">
        <v>0</v>
      </c>
    </row>
    <row r="9" spans="1:9" ht="20.100000000000001" customHeight="1" x14ac:dyDescent="0.2">
      <c r="A9" s="39"/>
      <c r="B9" s="40"/>
      <c r="C9" s="189"/>
      <c r="D9" s="190"/>
      <c r="E9" s="40"/>
      <c r="F9" s="40"/>
      <c r="G9" s="40"/>
      <c r="H9" s="40"/>
      <c r="I9" s="41">
        <v>0</v>
      </c>
    </row>
    <row r="10" spans="1:9" ht="20.100000000000001" customHeight="1" x14ac:dyDescent="0.2">
      <c r="A10" s="39"/>
      <c r="B10" s="40"/>
      <c r="C10" s="189"/>
      <c r="D10" s="190"/>
      <c r="E10" s="40"/>
      <c r="F10" s="40"/>
      <c r="G10" s="40"/>
      <c r="H10" s="40"/>
      <c r="I10" s="41">
        <v>0</v>
      </c>
    </row>
    <row r="11" spans="1:9" ht="20.100000000000001" customHeight="1" x14ac:dyDescent="0.2">
      <c r="A11" s="39"/>
      <c r="B11" s="40"/>
      <c r="C11" s="189"/>
      <c r="D11" s="190"/>
      <c r="E11" s="40"/>
      <c r="F11" s="40"/>
      <c r="G11" s="40"/>
      <c r="H11" s="40"/>
      <c r="I11" s="41">
        <v>0</v>
      </c>
    </row>
    <row r="12" spans="1:9" ht="20.100000000000001" customHeight="1" x14ac:dyDescent="0.2">
      <c r="A12" s="39"/>
      <c r="B12" s="40"/>
      <c r="C12" s="189"/>
      <c r="D12" s="190"/>
      <c r="E12" s="40"/>
      <c r="F12" s="40"/>
      <c r="G12" s="40"/>
      <c r="H12" s="40"/>
      <c r="I12" s="41">
        <v>0</v>
      </c>
    </row>
    <row r="13" spans="1:9" ht="20.100000000000001" customHeight="1" x14ac:dyDescent="0.2">
      <c r="A13" s="39"/>
      <c r="B13" s="40"/>
      <c r="C13" s="189"/>
      <c r="D13" s="190"/>
      <c r="E13" s="40"/>
      <c r="F13" s="40"/>
      <c r="G13" s="40"/>
      <c r="H13" s="40"/>
      <c r="I13" s="41">
        <v>0</v>
      </c>
    </row>
    <row r="14" spans="1:9" ht="20.100000000000001" customHeight="1" x14ac:dyDescent="0.2">
      <c r="A14" s="39"/>
      <c r="B14" s="40"/>
      <c r="C14" s="189"/>
      <c r="D14" s="190"/>
      <c r="E14" s="40"/>
      <c r="F14" s="40"/>
      <c r="G14" s="40"/>
      <c r="H14" s="40"/>
      <c r="I14" s="41">
        <v>0</v>
      </c>
    </row>
    <row r="15" spans="1:9" ht="20.100000000000001" customHeight="1" x14ac:dyDescent="0.2">
      <c r="A15" s="39"/>
      <c r="B15" s="40"/>
      <c r="C15" s="189"/>
      <c r="D15" s="190"/>
      <c r="E15" s="40"/>
      <c r="F15" s="40"/>
      <c r="G15" s="40"/>
      <c r="H15" s="40"/>
      <c r="I15" s="41">
        <v>0</v>
      </c>
    </row>
    <row r="16" spans="1:9" ht="20.100000000000001" customHeight="1" x14ac:dyDescent="0.2">
      <c r="A16" s="39"/>
      <c r="B16" s="40"/>
      <c r="C16" s="189"/>
      <c r="D16" s="190"/>
      <c r="E16" s="40"/>
      <c r="F16" s="40"/>
      <c r="G16" s="40"/>
      <c r="H16" s="40"/>
      <c r="I16" s="41">
        <v>0</v>
      </c>
    </row>
    <row r="17" spans="1:22" ht="20.100000000000001" customHeight="1" x14ac:dyDescent="0.2">
      <c r="A17" s="39"/>
      <c r="B17" s="40"/>
      <c r="C17" s="189"/>
      <c r="D17" s="190"/>
      <c r="E17" s="40"/>
      <c r="F17" s="40"/>
      <c r="G17" s="40"/>
      <c r="H17" s="40"/>
      <c r="I17" s="41">
        <v>0</v>
      </c>
    </row>
    <row r="18" spans="1:22" ht="20.100000000000001" customHeight="1" x14ac:dyDescent="0.2">
      <c r="A18" s="39"/>
      <c r="B18" s="40"/>
      <c r="C18" s="189"/>
      <c r="D18" s="190"/>
      <c r="E18" s="40"/>
      <c r="F18" s="40"/>
      <c r="G18" s="40"/>
      <c r="H18" s="40"/>
      <c r="I18" s="41">
        <v>0</v>
      </c>
    </row>
    <row r="19" spans="1:22" ht="20.100000000000001" customHeight="1" x14ac:dyDescent="0.2">
      <c r="A19" s="39"/>
      <c r="B19" s="40"/>
      <c r="C19" s="189"/>
      <c r="D19" s="190"/>
      <c r="E19" s="40"/>
      <c r="F19" s="40"/>
      <c r="G19" s="40"/>
      <c r="H19" s="40"/>
      <c r="I19" s="41">
        <v>0</v>
      </c>
    </row>
    <row r="20" spans="1:22" ht="20.100000000000001" customHeight="1" x14ac:dyDescent="0.2">
      <c r="A20" s="39"/>
      <c r="B20" s="40"/>
      <c r="C20" s="189"/>
      <c r="D20" s="190"/>
      <c r="E20" s="40"/>
      <c r="F20" s="40"/>
      <c r="G20" s="40"/>
      <c r="H20" s="40"/>
      <c r="I20" s="41">
        <v>0</v>
      </c>
    </row>
    <row r="21" spans="1:22" ht="20.100000000000001" customHeight="1" x14ac:dyDescent="0.2">
      <c r="A21" s="39"/>
      <c r="B21" s="40"/>
      <c r="C21" s="189"/>
      <c r="D21" s="190"/>
      <c r="E21" s="40"/>
      <c r="F21" s="40"/>
      <c r="G21" s="40"/>
      <c r="H21" s="40"/>
      <c r="I21" s="41">
        <v>0</v>
      </c>
    </row>
    <row r="22" spans="1:22" ht="20.100000000000001" customHeight="1" x14ac:dyDescent="0.2">
      <c r="A22" s="39"/>
      <c r="B22" s="40"/>
      <c r="C22" s="189"/>
      <c r="D22" s="190"/>
      <c r="E22" s="40"/>
      <c r="F22" s="40"/>
      <c r="G22" s="40"/>
      <c r="H22" s="40"/>
      <c r="I22" s="41">
        <v>0</v>
      </c>
    </row>
    <row r="23" spans="1:22" ht="20.100000000000001" customHeight="1" x14ac:dyDescent="0.2">
      <c r="A23" s="39"/>
      <c r="B23" s="40"/>
      <c r="C23" s="189"/>
      <c r="D23" s="190"/>
      <c r="E23" s="40"/>
      <c r="F23" s="40"/>
      <c r="G23" s="40"/>
      <c r="H23" s="40"/>
      <c r="I23" s="41">
        <v>0</v>
      </c>
    </row>
    <row r="24" spans="1:22" ht="20.100000000000001" customHeight="1" x14ac:dyDescent="0.2">
      <c r="A24" s="39"/>
      <c r="B24" s="40"/>
      <c r="C24" s="189"/>
      <c r="D24" s="190"/>
      <c r="E24" s="40"/>
      <c r="F24" s="40"/>
      <c r="G24" s="40"/>
      <c r="H24" s="40"/>
      <c r="I24" s="41">
        <v>0</v>
      </c>
    </row>
    <row r="25" spans="1:22" ht="20.100000000000001" customHeight="1" x14ac:dyDescent="0.2">
      <c r="A25" s="39"/>
      <c r="B25" s="40"/>
      <c r="C25" s="189"/>
      <c r="D25" s="190"/>
      <c r="E25" s="40"/>
      <c r="F25" s="40"/>
      <c r="G25" s="40"/>
      <c r="H25" s="40"/>
      <c r="I25" s="41">
        <v>0</v>
      </c>
    </row>
    <row r="26" spans="1:22" ht="20.100000000000001" customHeight="1" x14ac:dyDescent="0.2">
      <c r="A26" s="39"/>
      <c r="B26" s="40"/>
      <c r="C26" s="189"/>
      <c r="D26" s="190"/>
      <c r="E26" s="40"/>
      <c r="F26" s="40"/>
      <c r="G26" s="40"/>
      <c r="H26" s="40"/>
      <c r="I26" s="41">
        <v>0</v>
      </c>
    </row>
    <row r="27" spans="1:22" ht="20.100000000000001" customHeight="1" x14ac:dyDescent="0.2">
      <c r="A27" s="39"/>
      <c r="B27" s="40"/>
      <c r="C27" s="189"/>
      <c r="D27" s="190"/>
      <c r="E27" s="40"/>
      <c r="F27" s="40"/>
      <c r="G27" s="40"/>
      <c r="H27" s="40"/>
      <c r="I27" s="41">
        <v>0</v>
      </c>
    </row>
    <row r="28" spans="1:22" ht="20.100000000000001" customHeight="1" x14ac:dyDescent="0.2">
      <c r="A28" s="39"/>
      <c r="B28" s="40"/>
      <c r="C28" s="189"/>
      <c r="D28" s="190"/>
      <c r="E28" s="40"/>
      <c r="F28" s="40"/>
      <c r="G28" s="40"/>
      <c r="H28" s="40"/>
      <c r="I28" s="41">
        <v>0</v>
      </c>
    </row>
    <row r="29" spans="1:22" ht="20.100000000000001" customHeight="1" x14ac:dyDescent="0.2">
      <c r="A29" s="39"/>
      <c r="B29" s="40"/>
      <c r="C29" s="189"/>
      <c r="D29" s="190"/>
      <c r="E29" s="40"/>
      <c r="F29" s="40"/>
      <c r="G29" s="40"/>
      <c r="H29" s="40"/>
      <c r="I29" s="41">
        <v>0</v>
      </c>
    </row>
    <row r="30" spans="1:22" ht="20.100000000000001" customHeight="1" thickBot="1" x14ac:dyDescent="0.25">
      <c r="B30" s="42"/>
      <c r="C30" s="42"/>
      <c r="H30" s="43" t="s">
        <v>36</v>
      </c>
      <c r="I30" s="44">
        <f>SUM(I7:I29)</f>
        <v>0</v>
      </c>
    </row>
    <row r="31" spans="1:22" ht="16.5" thickTop="1" x14ac:dyDescent="0.2">
      <c r="B31" s="42"/>
      <c r="C31" s="42"/>
      <c r="H31" s="43"/>
      <c r="I31" s="45"/>
    </row>
    <row r="32" spans="1:22" s="27" customFormat="1" ht="18" customHeight="1" x14ac:dyDescent="0.25">
      <c r="A32" s="46" t="s">
        <v>37</v>
      </c>
      <c r="B32" s="46"/>
      <c r="C32" s="46"/>
      <c r="D32" s="46"/>
      <c r="E32" s="46"/>
      <c r="F32" s="46"/>
      <c r="G32" s="46"/>
      <c r="H32" s="46"/>
      <c r="I32"/>
      <c r="J32"/>
      <c r="K32"/>
      <c r="L32"/>
      <c r="M32"/>
      <c r="N32"/>
      <c r="O32"/>
      <c r="P32"/>
      <c r="Q32"/>
      <c r="R32"/>
      <c r="S32"/>
      <c r="T32"/>
      <c r="U32"/>
      <c r="V32"/>
    </row>
  </sheetData>
  <sheetProtection algorithmName="SHA-512" hashValue="DEk0e1/L4kapm3qPC9vTAA0yewBmRLRzTOUsRb94CDi5Yj6l2tmuF2GNng4QTvBYr3eFwsvleNjDYkgMd1B4Wg==" saltValue="0PTcQr3zkdO6fQwI0Zcy+w==" spinCount="100000" sheet="1" objects="1" scenarios="1"/>
  <mergeCells count="27">
    <mergeCell ref="C27:D27"/>
    <mergeCell ref="C28:D28"/>
    <mergeCell ref="C29:D29"/>
    <mergeCell ref="C21:D21"/>
    <mergeCell ref="C22:D22"/>
    <mergeCell ref="C23:D23"/>
    <mergeCell ref="C24:D24"/>
    <mergeCell ref="C25:D25"/>
    <mergeCell ref="C26:D26"/>
    <mergeCell ref="C20:D20"/>
    <mergeCell ref="C9:D9"/>
    <mergeCell ref="C10:D10"/>
    <mergeCell ref="C11:D11"/>
    <mergeCell ref="C12:D12"/>
    <mergeCell ref="C13:D13"/>
    <mergeCell ref="C14:D14"/>
    <mergeCell ref="C15:D15"/>
    <mergeCell ref="C16:D16"/>
    <mergeCell ref="C17:D17"/>
    <mergeCell ref="C18:D18"/>
    <mergeCell ref="C19:D19"/>
    <mergeCell ref="C8:D8"/>
    <mergeCell ref="A1:I1"/>
    <mergeCell ref="A2:I2"/>
    <mergeCell ref="A4:C4"/>
    <mergeCell ref="C6:D6"/>
    <mergeCell ref="C7:D7"/>
  </mergeCells>
  <dataValidations count="2">
    <dataValidation type="decimal" allowBlank="1" showInputMessage="1" showErrorMessage="1" errorTitle="Tota Error" error="This must be a number" sqref="I7:I29" xr:uid="{00000000-0002-0000-0100-000000000000}">
      <formula1>-50000</formula1>
      <formula2>50000</formula2>
    </dataValidation>
    <dataValidation type="date" operator="greaterThan" allowBlank="1" showInputMessage="1" showErrorMessage="1" sqref="A7:A29" xr:uid="{00000000-0002-0000-0100-000001000000}">
      <formula1>41640</formula1>
    </dataValidation>
  </dataValidations>
  <pageMargins left="0.7" right="0.7" top="0.75" bottom="0.75" header="0.3" footer="0.3"/>
  <pageSetup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
  <sheetViews>
    <sheetView workbookViewId="0"/>
  </sheetViews>
  <sheetFormatPr defaultRowHeight="15" x14ac:dyDescent="0.25"/>
  <sheetData>
    <row r="1" spans="1:7" x14ac:dyDescent="0.25">
      <c r="A1" s="17" t="s">
        <v>38</v>
      </c>
      <c r="E1" s="17" t="s">
        <v>39</v>
      </c>
      <c r="F1" s="17" t="s">
        <v>40</v>
      </c>
      <c r="G1">
        <f>COUNTIF(F2:F8,"NO")</f>
        <v>0</v>
      </c>
    </row>
    <row r="2" spans="1:7" x14ac:dyDescent="0.25">
      <c r="A2" s="47" t="s">
        <v>41</v>
      </c>
      <c r="E2">
        <v>12</v>
      </c>
      <c r="F2" t="str">
        <f>IF(AND('Emp Reimb Expense Report'!Q13&lt;&gt;0,'Emp Reimb Expense Report'!J13=""),"NO","")</f>
        <v/>
      </c>
    </row>
    <row r="3" spans="1:7" x14ac:dyDescent="0.25">
      <c r="A3" s="47" t="s">
        <v>42</v>
      </c>
      <c r="E3">
        <v>13</v>
      </c>
      <c r="F3" t="str">
        <f>IF(AND('Emp Reimb Expense Report'!Q14&lt;&gt;0,'Emp Reimb Expense Report'!J14=""),"NO","")</f>
        <v/>
      </c>
    </row>
    <row r="4" spans="1:7" x14ac:dyDescent="0.25">
      <c r="A4" s="47" t="s">
        <v>43</v>
      </c>
      <c r="E4">
        <v>14</v>
      </c>
      <c r="F4" t="str">
        <f>IF(AND('Emp Reimb Expense Report'!Q15&lt;&gt;0,'Emp Reimb Expense Report'!J15=""),"NO","")</f>
        <v/>
      </c>
    </row>
    <row r="5" spans="1:7" x14ac:dyDescent="0.25">
      <c r="A5" s="47" t="s">
        <v>44</v>
      </c>
      <c r="E5">
        <v>15</v>
      </c>
      <c r="F5" t="str">
        <f>IF(AND('Emp Reimb Expense Report'!Q16&lt;&gt;0,'Emp Reimb Expense Report'!J16=""),"NO","")</f>
        <v/>
      </c>
    </row>
    <row r="6" spans="1:7" x14ac:dyDescent="0.25">
      <c r="A6" s="47" t="s">
        <v>45</v>
      </c>
      <c r="E6">
        <v>16</v>
      </c>
      <c r="F6" t="str">
        <f>IF(AND('Emp Reimb Expense Report'!Q17&lt;&gt;0,'Emp Reimb Expense Report'!J17=""),"NO","")</f>
        <v/>
      </c>
    </row>
    <row r="7" spans="1:7" x14ac:dyDescent="0.25">
      <c r="A7" s="47" t="s">
        <v>46</v>
      </c>
      <c r="E7">
        <v>17</v>
      </c>
      <c r="F7" t="str">
        <f>IF(AND('Emp Reimb Expense Report'!Q18&lt;&gt;0,'Emp Reimb Expense Report'!J18=""),"NO","")</f>
        <v/>
      </c>
    </row>
    <row r="8" spans="1:7" x14ac:dyDescent="0.25">
      <c r="A8" s="47" t="s">
        <v>47</v>
      </c>
      <c r="E8">
        <v>18</v>
      </c>
      <c r="F8" t="str">
        <f>IF(AND('Emp Reimb Expense Report'!Q19&lt;&gt;0,'Emp Reimb Expense Report'!J19=""),"NO","")</f>
        <v/>
      </c>
    </row>
    <row r="9" spans="1:7" x14ac:dyDescent="0.25">
      <c r="A9" s="47" t="s">
        <v>48</v>
      </c>
    </row>
    <row r="10" spans="1:7" x14ac:dyDescent="0.25">
      <c r="A10" t="s">
        <v>49</v>
      </c>
    </row>
  </sheetData>
  <sheetProtection algorithmName="SHA-512" hashValue="2zL6UGqvGG9Tj0xr/hNeJfE3dO+0WYOcEUX5HfVElzTqFcs/H7FVsTo952+qaACtCfWeP6V6kjHKbqK6d8FTig==" saltValue="LGy4sdQXO6NJ40kiHxIKD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Emp Reimb Expense Report</vt:lpstr>
      <vt:lpstr>Misc. Expenses Form</vt:lpstr>
      <vt:lpstr>AA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Page</dc:creator>
  <cp:lastModifiedBy>Michael Page</cp:lastModifiedBy>
  <cp:lastPrinted>2023-12-20T18:19:39Z</cp:lastPrinted>
  <dcterms:created xsi:type="dcterms:W3CDTF">2016-04-07T18:51:38Z</dcterms:created>
  <dcterms:modified xsi:type="dcterms:W3CDTF">2023-12-20T18:20:04Z</dcterms:modified>
</cp:coreProperties>
</file>